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firstSheet="7" activeTab="7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'F17'!$B$6:$J$183</definedName>
    <definedName name="_xlnm._FilterDatabase" localSheetId="9" hidden="1">'F8'!$B$6:$I$91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EL SEACE FIGURA EL NOMBRE: ADQUISICION DE AIRE ACONDICIONADO PARA LAS AREAS OPERATIVAS Y ADMINISTRATIVAS (SIN FICHAS HOMOLOGADAS)</t>
        </r>
      </text>
    </comment>
  </commentList>
</comments>
</file>

<file path=xl/sharedStrings.xml><?xml version="1.0" encoding="utf-8"?>
<sst xmlns="http://schemas.openxmlformats.org/spreadsheetml/2006/main" count="4216" uniqueCount="1453">
  <si>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</si>
  <si>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</si>
  <si>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</si>
  <si>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</si>
  <si>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</si>
  <si>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</si>
  <si>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</si>
  <si>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</si>
  <si>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</si>
  <si>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</si>
  <si>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</si>
  <si>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</si>
  <si>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</si>
  <si>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</si>
  <si>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</si>
  <si>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</si>
  <si>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</si>
  <si>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</si>
  <si>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</si>
  <si>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</si>
  <si>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</si>
  <si>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</si>
  <si>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</si>
  <si>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</si>
  <si>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</si>
  <si>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</si>
  <si>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</si>
  <si>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</si>
  <si>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</si>
  <si>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</si>
  <si>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</si>
  <si>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</si>
  <si>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</si>
  <si>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</si>
  <si>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</si>
  <si>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</si>
  <si>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</si>
  <si>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</si>
  <si>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</si>
  <si>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</si>
  <si>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</si>
  <si>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</si>
  <si>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</si>
  <si>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</si>
  <si>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</si>
  <si>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</si>
  <si>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</si>
  <si>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</si>
  <si>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</si>
  <si>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</si>
  <si>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</si>
  <si>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</si>
  <si>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</si>
  <si>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</si>
  <si>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</si>
  <si>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</si>
  <si>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</si>
  <si>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</si>
  <si>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</si>
  <si>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</si>
  <si>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</si>
  <si>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</si>
  <si>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</si>
  <si>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</si>
  <si>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</si>
  <si>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</si>
  <si>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</si>
  <si>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</si>
  <si>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</si>
  <si>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</si>
  <si>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</si>
  <si>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</si>
  <si>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</si>
  <si>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</si>
  <si>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</si>
  <si>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</si>
  <si>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</si>
  <si>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</si>
  <si>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</si>
  <si>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</si>
  <si>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</si>
  <si>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</si>
  <si>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</si>
  <si>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</si>
  <si>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</si>
  <si>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</si>
  <si>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</si>
  <si>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</si>
  <si>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</si>
  <si>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</si>
  <si>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</si>
  <si>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</si>
  <si>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</si>
  <si>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</si>
  <si>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</si>
  <si>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</si>
  <si>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</si>
  <si>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</si>
  <si>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</si>
  <si>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</si>
  <si>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</si>
  <si>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</si>
  <si>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</si>
  <si>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</si>
  <si>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</si>
  <si>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</si>
  <si>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</si>
  <si>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</si>
  <si>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</si>
  <si>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</si>
  <si>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</si>
  <si>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</si>
  <si>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</si>
  <si>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</si>
  <si>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</si>
  <si>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</si>
  <si>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</si>
  <si>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</si>
  <si>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</si>
  <si>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</si>
  <si>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</si>
  <si>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</si>
  <si>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</si>
  <si>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</si>
  <si>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</si>
  <si>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</si>
  <si>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</si>
  <si>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</si>
  <si>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</si>
  <si>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</si>
  <si>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</si>
  <si>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</si>
  <si>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</si>
  <si>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</si>
  <si>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</si>
  <si>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</si>
  <si>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</si>
  <si>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</si>
  <si>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</si>
  <si>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</si>
  <si>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</si>
  <si>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</si>
  <si>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</si>
  <si>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</si>
  <si>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</si>
  <si>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</si>
  <si>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</si>
  <si>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</si>
  <si>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</si>
  <si>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</si>
  <si>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</si>
  <si>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</si>
  <si>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</si>
  <si>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</si>
  <si>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</si>
  <si>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</si>
  <si>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</si>
  <si>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</si>
  <si>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</si>
  <si>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</si>
  <si>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</si>
  <si>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</si>
  <si>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</si>
  <si>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</si>
  <si>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</si>
  <si>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</si>
  <si>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</si>
  <si>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</si>
  <si>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Nombre del Proceso de selección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</si>
  <si>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</si>
  <si>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</si>
  <si>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</si>
  <si>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</si>
  <si>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</si>
  <si>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</si>
  <si>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</si>
  <si>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</si>
  <si>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</si>
  <si>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</si>
  <si>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</si>
  <si>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</si>
  <si>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</si>
  <si>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</si>
  <si>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</si>
  <si>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</si>
  <si>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</si>
  <si>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</si>
  <si>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</si>
  <si>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</si>
  <si>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</si>
  <si>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</si>
  <si>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</si>
  <si>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</si>
  <si>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</si>
  <si>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</si>
  <si>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</si>
  <si>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</si>
  <si>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</si>
  <si>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</si>
  <si>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</si>
  <si>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</si>
  <si>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</si>
  <si>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</si>
  <si>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</si>
  <si>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</si>
  <si>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</si>
  <si>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</si>
  <si>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</si>
  <si>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</si>
  <si>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</si>
  <si>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</si>
  <si>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</si>
  <si>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</si>
  <si>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</si>
  <si>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</si>
  <si>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</si>
  <si>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</si>
  <si>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</si>
  <si>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</si>
  <si>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</si>
  <si>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</si>
  <si>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</si>
  <si>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</si>
  <si>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</si>
  <si>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</si>
  <si>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</si>
  <si>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</si>
  <si>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</si>
  <si>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</si>
  <si>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</si>
  <si>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</si>
  <si>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</si>
  <si>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</si>
  <si>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</si>
  <si>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</si>
  <si>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</si>
  <si>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</si>
  <si>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</si>
  <si>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</si>
  <si>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</si>
  <si>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</si>
  <si>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</si>
  <si>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</si>
  <si>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</si>
  <si>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</si>
  <si>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</si>
  <si>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</si>
  <si>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</si>
  <si>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</si>
  <si>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</si>
  <si>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</si>
  <si>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</si>
  <si>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</si>
  <si>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</si>
  <si>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</si>
  <si>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</si>
  <si>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</si>
  <si>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</si>
  <si>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</si>
  <si>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</si>
  <si>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</si>
  <si>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</si>
  <si>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</si>
  <si>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</si>
  <si>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</si>
  <si>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</si>
  <si>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</si>
  <si>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</si>
  <si>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</si>
  <si>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</si>
  <si>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</si>
  <si>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</si>
  <si>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</si>
  <si>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</si>
  <si>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</si>
  <si>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</si>
  <si>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</si>
  <si>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</si>
  <si>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</si>
  <si>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</si>
  <si>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</si>
  <si>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</si>
  <si>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</si>
  <si>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</si>
  <si>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</si>
  <si>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</si>
  <si>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</si>
  <si>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</si>
  <si>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</si>
  <si>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</si>
  <si>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</si>
  <si>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</si>
  <si>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</si>
  <si>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</si>
  <si>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</si>
  <si>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</si>
  <si>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</si>
  <si>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</si>
  <si>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</si>
  <si>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</si>
  <si>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</si>
  <si>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</si>
  <si>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</si>
  <si>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</si>
  <si>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</si>
  <si>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</si>
  <si>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</si>
  <si>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</si>
  <si>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</si>
  <si>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</si>
  <si>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</si>
  <si>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</si>
  <si>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</si>
  <si>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</si>
  <si>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</si>
  <si>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</si>
  <si>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</si>
  <si>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</si>
  <si>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</si>
  <si>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</si>
  <si>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</si>
  <si>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</si>
  <si>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</si>
  <si>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</si>
  <si>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</si>
  <si>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</si>
  <si>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</si>
  <si>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</si>
  <si>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</si>
  <si>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</si>
  <si>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</si>
  <si>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</si>
  <si>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</si>
  <si>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</si>
  <si>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</si>
  <si>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</si>
  <si>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</si>
  <si>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</si>
  <si>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</si>
  <si>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</si>
  <si>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</si>
  <si>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</si>
  <si>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</si>
  <si>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</si>
  <si>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</si>
  <si>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</si>
  <si>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</si>
  <si>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</si>
  <si>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</si>
  <si>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</si>
  <si>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</si>
  <si>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</si>
  <si>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</si>
  <si>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</si>
  <si>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</si>
  <si>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</si>
  <si>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</si>
  <si>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</si>
  <si>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</si>
  <si>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</si>
  <si>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</si>
  <si>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</si>
  <si>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</si>
  <si>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</si>
  <si>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</si>
  <si>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</si>
  <si>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</si>
  <si>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</si>
  <si>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</si>
  <si>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</si>
  <si>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</si>
  <si>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</si>
  <si>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</si>
  <si>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</si>
  <si>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</si>
  <si>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</si>
  <si>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</si>
  <si>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</si>
  <si>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</si>
  <si>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</si>
  <si>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</si>
  <si>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</si>
  <si>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</si>
  <si>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</si>
  <si>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</si>
  <si>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</si>
  <si>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</si>
  <si>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</si>
  <si>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</si>
  <si>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</si>
  <si>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</si>
  <si>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</si>
  <si>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</si>
  <si>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</si>
  <si>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</si>
  <si>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</si>
  <si>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</si>
  <si>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</si>
  <si>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COPISERVICE EIRL</t>
  </si>
  <si>
    <t>AREA DE SISTEMAS DE COMUNICACIONES AERONAUTICAS</t>
  </si>
  <si>
    <t>CONQUISTADORES REAL SERVICE S.A.</t>
  </si>
  <si>
    <t>IRON MOUNTAIN DEL PERU S.A.</t>
  </si>
  <si>
    <t>CONTRATACION DEL SERVICIO DE GESTION Y CUSTODIA DEL ARCHIVO CENTRAL DOCUMENTARIO DE CORPAC S.A.</t>
  </si>
  <si>
    <t>E.C.O. CONSULTORES SUCURSAL PERU</t>
  </si>
  <si>
    <t>CONTRATACION SERVICIO ESPECIALIZADO EN ASESORIA INTEGRAL EN COMUNICACIONES Y RELACIONES PUBLICAS</t>
  </si>
  <si>
    <t>PARDO SOCIEDAD ANONIMA CERRADA</t>
  </si>
  <si>
    <t>CONSORCIO GMD ADEXUS PERU</t>
  </si>
  <si>
    <t>SERVICIO DE RENOVACION DE LA RED LAN DE CORPAC S.A</t>
  </si>
  <si>
    <t>EXAGON PERU SAC</t>
  </si>
  <si>
    <t>SERVICIO DE MANTENIMIENTO PREVENTIVO Y CORRECTIVO DE LOS VEHICULOS MULTIMARCAS DE LA SEDE CENTRAL</t>
  </si>
  <si>
    <t>JTR CONSULTORES E.I.RL.</t>
  </si>
  <si>
    <t>GERENCIA DE TECNOLOGIA DE LA INFORMACION</t>
  </si>
  <si>
    <t>C&amp;F CONSULT SAC</t>
  </si>
  <si>
    <t>CONTRATACION DEL SERVICIO DE UNA EMPRESA JURIDICA O NATURAL ESPECIALIZADA EN EL AMBITO DE CONTROL GUBERNAMENTAL EN EL SECTOR PUBLICO</t>
  </si>
  <si>
    <t>INTELSAT CORPORATION</t>
  </si>
  <si>
    <t>LIMA AIRPORT PARTNERS</t>
  </si>
  <si>
    <t>GARDEN KORPS SAC</t>
  </si>
  <si>
    <t>AREA DE COORDINACION GENERAL</t>
  </si>
  <si>
    <t>TECNOLOGIAS ECOLOGICAS PRISMA S.A.C.</t>
  </si>
  <si>
    <t>CONSORCIO CONTACOM SAC</t>
  </si>
  <si>
    <t>AREA DE CONTROL PATRIMONIAL</t>
  </si>
  <si>
    <t>VERA AUDITORES Y ASOCIADOS S.R.L.</t>
  </si>
  <si>
    <t>TELEFONICA DEL PERU S.A.A.</t>
  </si>
  <si>
    <t>SERVICIO DE TELEFONIA PRIMARIA</t>
  </si>
  <si>
    <t>SERVICIO DE CENTRO DE DATOS CORPORATIVO PARA LAS EMPRESAS DEL ESTADO BAJO EL AMBITO DE FONAFE</t>
  </si>
  <si>
    <t>RIMAC SEGUROS Y REASEGUROS S.A.</t>
  </si>
  <si>
    <t>RIMAC S.A.ENTIDAD PRESTADORA SALUD</t>
  </si>
  <si>
    <t>SERVICIO DE SEGURO COMPLEMENTARIO DE TRABAJO DE RIESGO SALUD</t>
  </si>
  <si>
    <t>ÁREA DE RELACIONES LABORALES</t>
  </si>
  <si>
    <t>CONTRATO DEL SERVICIO SATELITAL PARA LA RED VSAT-RADAR DE CORPAC S.A. POR EL PERIODO DE 03 AÑOS</t>
  </si>
  <si>
    <t>ALL JAPAN MOTORS S.A.C.</t>
  </si>
  <si>
    <t>DIGIRED.NET E.I.R.L.</t>
  </si>
  <si>
    <t>ERNST &amp; YOUNG ASESORES SCRL</t>
  </si>
  <si>
    <t>CONSORCIO LIBERTAD</t>
  </si>
  <si>
    <t>OS 186282</t>
  </si>
  <si>
    <t>SERVICIO DE IMPRESIÓN PRESTACION ACCESORIA</t>
  </si>
  <si>
    <t>SERVICIO DE TELEFONÍA MOVIL</t>
  </si>
  <si>
    <t>SERVICIO DE VIGILANCIA DE SEGURIDAD DE LA AVIACIÓN CIVIL (AVSEC) PARA LA SEDE CENTRAL - CALLAO</t>
  </si>
  <si>
    <t>SERVICIO DE MANTENIMIENTO Y CONSERVACION DE JARDINES E IMPLEMENTACION DE MACETEROS EN CORPAC S.A.</t>
  </si>
  <si>
    <t>SERVICIO DE TRANSPORTE DEL PERSONAL ADMINISTRATIVO SEDE CENTRAL Y EST. STA. ROSA</t>
  </si>
  <si>
    <t>BOINAS DORADAS S.A.C</t>
  </si>
  <si>
    <t>PROTECCION Y RESGUARDO SA</t>
  </si>
  <si>
    <t>EMPRESA DE TRANSPORTES TURÍSTICO MAVI TOURS E.I.R.L.</t>
  </si>
  <si>
    <t>GERENCIA DE ASUNTOS JURÍDICOS</t>
  </si>
  <si>
    <t>CONTRATACIÓN DEL SERVICIO DE PATROCINIO JUDICIAL EN MATERIA DE DERECHO LABORAL, INDIVIDUAL Y COLECTIVO</t>
  </si>
  <si>
    <t>AREA DE ADMINISTRACION DE PERSONAL</t>
  </si>
  <si>
    <t xml:space="preserve">
CORPORACION EMPRESARIAL C&amp;Z S.A.C.
</t>
  </si>
  <si>
    <t>AI INVERSIONES PALO ALTO II S.A.C</t>
  </si>
  <si>
    <t>EQUIPO DE MANTENIMIENTO SISTEMAS DE AYUDAS LUMINOSAS Y ENERGÍA ELÉCTRICA</t>
  </si>
  <si>
    <t>SERVICIO DE IMPRESIÓN</t>
  </si>
  <si>
    <t>FIBERLUX S.A.C</t>
  </si>
  <si>
    <t>SERVICIO DE COMUNICACIONES (ENLACES DE DATOS E INTERNET) PARA SERVICIO DE CENTRO DE DATOS CORPORATIVOS PARA LAS EMPRESAS DEL ESTADO BAJO EL AMBITO DEL FONAFE</t>
  </si>
  <si>
    <t>SERVICIO DE CONSULTORÍA PARA LA SUPERVISIÓN DE LA OBRA: TRATAMIENTO DE GRIETAS, FISURAS, SELLADO ASFÁLTICO Y SEÑALIZACIÓNDEL ÁREA DE MOVIMIENTO DE AERONAVES DEL AEROPUERTO DE ILO</t>
  </si>
  <si>
    <t>GERENCIA DE GESTION AEROPORTUARIA</t>
  </si>
  <si>
    <t>JE OPERADORES S.A.C</t>
  </si>
  <si>
    <t>GERENCIA DE TECNOLOGIA AERONAUTICA</t>
  </si>
  <si>
    <t>MULTISERVICIOS E INVERSIONES GENERALES JAPIGG SCRL</t>
  </si>
  <si>
    <t>CONTRATACION DEL SERVICIO DE MENSAJERIA COURIER EN LIMA Y PROVINCIAS</t>
  </si>
  <si>
    <t>SISTEC S.A.</t>
  </si>
  <si>
    <t>CONTRATACION DEL SERVICIO DE SOPORTE TECNICO</t>
  </si>
  <si>
    <t>AREA DE SERVICIOS GENERALES</t>
  </si>
  <si>
    <t>ESTUDIO JURIDICO Y CONTABLE CONCEPCION S.A.C.</t>
  </si>
  <si>
    <t>CONTRATACION DE UNA EMPRESA PARA LA PRESENTACION DE LIBROS ELECTRONICOS A SUNAT</t>
  </si>
  <si>
    <t>SERVICIO DE VIGILANCIA DE SEGURIDAD DE LA AVIACION CIVIL (AVSEC) PARA SEDES AEROPORTUARIAS A NIVEL NACIONAL DE CORPAC S.A.</t>
  </si>
  <si>
    <t>PAGO FACTURAS A LIMA AIRPORT PARTNERS - LAP POR CONSUMO DE ENERGÍA ELÉCTRICA EN CORPAC</t>
  </si>
  <si>
    <t>GERENCIA DE TECNOLOGIA DE LA INFORMACION Y COMUNICACIONES</t>
  </si>
  <si>
    <t>SOFT &amp; NET SOLUTIONS SAC</t>
  </si>
  <si>
    <t>SERVICIO DE CONFIGURACION, OPERACIÓN, MANTENIMIENTO Y SOPORTE DE LA PLATAFORMA DE EMISION ELECTRONICA</t>
  </si>
  <si>
    <t>CONTRATACION DE UNA EMPRESA ESPECIALIZADA EN LA COMPONENTIZACION Y DETERMINACION DE LA VIDA UTIL E LOS ACTIVOS FIJOS DE ACUERDO A LA NORMA INTERNACIONAL DE CONTABILIDAD - NIC 16, PROPIEDAD PLANTA Y EQUIPO</t>
  </si>
  <si>
    <t>CONTRATACIÓN DEL SERVICIO DE MANTENIMIENTO Y SOPORTE TÉCNICO</t>
  </si>
  <si>
    <t>CONTRATACIÓN DEL SERVICIO MÉDICO Y DE ENFERMERÍA PARA CONSULTORIO DE CORPAC S.A.</t>
  </si>
  <si>
    <t>AGENCIAS MERCANTILES &amp; CONSULTING PERU S.A.C.</t>
  </si>
  <si>
    <t>INFINITEK S.A.C.</t>
  </si>
  <si>
    <t>PRODUCCIONES GENESIS S.A.C.</t>
  </si>
  <si>
    <t>QUANTUM CONSULTORES S.A.C.</t>
  </si>
  <si>
    <t>OS 204028</t>
  </si>
  <si>
    <t>OS 202094</t>
  </si>
  <si>
    <t>OS 203522</t>
  </si>
  <si>
    <t>OS 202041</t>
  </si>
  <si>
    <t>OS 198143</t>
  </si>
  <si>
    <t>OS 203850</t>
  </si>
  <si>
    <t>OS 201480</t>
  </si>
  <si>
    <t>OS 207482</t>
  </si>
  <si>
    <t>OS 197499</t>
  </si>
  <si>
    <t>OS 193296</t>
  </si>
  <si>
    <t>OS 201781</t>
  </si>
  <si>
    <t>OS 195425</t>
  </si>
  <si>
    <t>OS 206241</t>
  </si>
  <si>
    <t>OS 207295</t>
  </si>
  <si>
    <t>OS 198801</t>
  </si>
  <si>
    <t>OS 205587</t>
  </si>
  <si>
    <t>OS 198820</t>
  </si>
  <si>
    <t>OS 186275</t>
  </si>
  <si>
    <t>OS 207636</t>
  </si>
  <si>
    <t>OS 189674</t>
  </si>
  <si>
    <t>OS 200358</t>
  </si>
  <si>
    <t>OS 208439</t>
  </si>
  <si>
    <t>OS 207296</t>
  </si>
  <si>
    <t>OS 208820</t>
  </si>
  <si>
    <t>OS 207858</t>
  </si>
  <si>
    <t>AREA DE REDES COMUNICACIONES Y SOPORTE TECNICO</t>
  </si>
  <si>
    <t>ÁREA DE REDES, COMUNICACIONES Y SOPORTE TÉCNICO</t>
  </si>
  <si>
    <t>AREA DE CONTABILIDAD</t>
  </si>
  <si>
    <t>ARCST</t>
  </si>
  <si>
    <t>OS 208605</t>
  </si>
  <si>
    <t>GARANTIA TECNICA DE BUEN FUNCIONAMIENTO (MANTENIMIENTO PREVENTIVO, MANTENIMIENTO CORRECTIVO, SERVICIO DE SOPORTE, ACTUALIZCION DE SOFTWARE Y FIRMWARE)"</t>
  </si>
  <si>
    <t>ÁREA DE REDES COMUNICACIONES Y SOPORTE TÉCNICO</t>
  </si>
  <si>
    <t>AREA DE RELACIONES LABORALES</t>
  </si>
  <si>
    <t>INNOVACION HIGIENE OCUPACIONAL S.A.C.</t>
  </si>
  <si>
    <t>OS 210285</t>
  </si>
  <si>
    <t>CONTRATACION DEL SERVICIO DE MEDICO CON ESPECIALIZACION EN SALUD OCUPACIONAL Y AMBIENTAL</t>
  </si>
  <si>
    <t>SERVICIO DE FOCOTOCOPIADO SEDE CENTRAL Y ESTACION SANTA ROSA</t>
  </si>
  <si>
    <t>OS 208799</t>
  </si>
  <si>
    <t>SERVICIO DE ASESORIA TRIBUTARIA Y CONTABLE POR EL PERIODO DE 24 MESES PARA EL AREA DE CONTABILIDAD DE LA GERENCIA DE FINANZAS</t>
  </si>
  <si>
    <t>OS 208438</t>
  </si>
  <si>
    <t xml:space="preserve">CONTRATACION DEL SERVICIO DE UNA EMPRESA PARA PUBLICACIONES Y AVISOS ESPECIALIZADOS CONFORME A LOS REQUERIMIENTOS DE LAS DIVERSAS GERENCIAS </t>
  </si>
  <si>
    <t xml:space="preserve">AREA DE CONTABILIDAD </t>
  </si>
  <si>
    <t>AREA DE SISTEMAS DE VIGILANCIA AEREA</t>
  </si>
  <si>
    <t>ADQUISICION DE AGUA DE MESA SIN GAS DE 20 LITROS</t>
  </si>
  <si>
    <t>ÁREA DE SEGURIDAD - GERENCIA DE GESTION AEROPORTUARIA</t>
  </si>
  <si>
    <t>CONTRATACION DE UNA EMPRESA ESPECIALIZADA EN LA ASESORIA DE NORMAS INTERNACIONALES DE INFORMACION FINANCIERA (NIIF)</t>
  </si>
  <si>
    <t>ADQUISICION DE COMBUSTIBLE DIESEL B5 S-50</t>
  </si>
  <si>
    <t>ADQUISICION DE COMBUSTIBLE GASOHOL 97</t>
  </si>
  <si>
    <t>CONTRATACION DEL SERVICIO DE VIGILANCIA DE SEGURIDAD DE LA AVIACION CIVIL (AVSEC) PARA LAS ESTACIONES RADAR QUE SE UBICAN FUERA DE LOS AEROPUERTOS DE PROVINCIAS DE CORPAC S.A.</t>
  </si>
  <si>
    <t>CONTRATACION DEL SERVICIO DE LIMPIEZA DE LA SEDE CENTRAL ESTACION SANTA ROSA Y CHILLON - CALLAO</t>
  </si>
  <si>
    <t>AREA DE PROYECTOS Y DESARROLLO DE SISTEMAS</t>
  </si>
  <si>
    <t>CONTRATACION DEL SERVICIO DE SOPORTE TECNOLOGICO DEL SISTEMA INTEGRADO DE GESTION ADMINISTRATIVA - SIGA</t>
  </si>
  <si>
    <t>AREA DE CONTABILIDAD-GERENCIA DE FINANZAS</t>
  </si>
  <si>
    <t>ÁREA DE INFRAESTRUCTURA Y TITULACIONES - GERENCIA CENTRAL DE AEROPUERTOS</t>
  </si>
  <si>
    <t>TECNOLOGIA EN SISTEMAS S.A. TECNOSYS</t>
  </si>
  <si>
    <t>AI INVERSIONES PALO ALTO II S.A.C.</t>
  </si>
  <si>
    <t>RCR CONSULTORES S.A.C.</t>
  </si>
  <si>
    <t>PRODUCTOS YULI DEL PERU S.A.C.</t>
  </si>
  <si>
    <t>SERVICIO DE CONSULTORIA PARA EL SANEMIENTO PATRIMONIAL Y LA GESTION DE CAPITALIZACION DE TRANSFERENCIAS QUE SE ENCUENTRAN REGISTRADAS EN EL CAPITAL DE CORPAC S.A.</t>
  </si>
  <si>
    <t>OS 211549</t>
  </si>
  <si>
    <t>SERVICIO DE VIGILANCIA DE SEGURIDAD DE LA AVIACIÓN CIVIL (AVSEC) PARA SEDES AEROPORTUARIAS A NIVEL NACIONAL)</t>
  </si>
  <si>
    <t>CONSORCIO VECODATA-ITALTEL-VALTOM-OLC</t>
  </si>
  <si>
    <t>ADQUISICION PARA RENOVACION DE SISTEMAS ELECTRICOS EN MEDIA Y BAJA TENSION EN SEDE CENTRAL DEL AIJC Y AIVA</t>
  </si>
  <si>
    <t>OC 212057</t>
  </si>
  <si>
    <t>ADQUISICION DE PAPEL HIGIENICO JUMBO 550MT SEDE CENTRAL Y ESTACIONES DE SERVICIO AERONAUTICO DE CORPAC S.A.</t>
  </si>
  <si>
    <t>EQUIPO DE GENERACION ELECTRICA Y AIRE ACONDICIONADO</t>
  </si>
  <si>
    <t xml:space="preserve">DISTRIBUIDORA CUMMINS </t>
  </si>
  <si>
    <t>OC 211660
OC 211681
OC 211684
OC 211685
OC 211694
OC 211695
OC 211696
OS 211664
OS 211697
OS 211698</t>
  </si>
  <si>
    <t>ADQUISICION DE GRUPO ELECTROGENO PARA EL AEROPUERTO DE MAZAMARI Y ESTACION VOR SIGUAS</t>
  </si>
  <si>
    <t>WIGO S.A.</t>
  </si>
  <si>
    <t>OS 212913</t>
  </si>
  <si>
    <t>CONTRATACIÓN DEL SERVICIO DE INTERNET PARA CORPAC S.A.</t>
  </si>
  <si>
    <t>AREA DE INSPECCION EN VUELO - GERENCIA CENTRAL DE NAVEGACION  AEREA</t>
  </si>
  <si>
    <t>AEROTRANSPORTE S.A.</t>
  </si>
  <si>
    <t>OS 212343</t>
  </si>
  <si>
    <t>SERVICIO INTEGRAL DE INSPECCION EN VUELO A LOS SISTEMAS DE AYUDAS A LA AERONAVEGACION ADMINISTRADOS POR CORPAC S.A.</t>
  </si>
  <si>
    <t>AREA DE SISTEMAS DE NAVEGACION AEREA-EQUIPO DE MANTENIMIENTO DE SISTEMAS METEOROLOGICOS</t>
  </si>
  <si>
    <t>AIR PRODUCTS DEL PERU S.A.C.</t>
  </si>
  <si>
    <t>OC 184539</t>
  </si>
  <si>
    <t>ADQUISICION DE GAS HELIO</t>
  </si>
  <si>
    <t>AREA DE SEGURIDAD - GERENCIA CENTRAL DE AEROPUERTOS</t>
  </si>
  <si>
    <t>OS 210324</t>
  </si>
  <si>
    <t>OS 203889
OC 212403
OC 212405</t>
  </si>
  <si>
    <t>ADQUISICION DE EQUIPOS TXRX HF DUAL PARA LAS ESTACIONES DE RADIOCOMUNICACIONES EN LIMA</t>
  </si>
  <si>
    <t>OS 212887</t>
  </si>
  <si>
    <t>OS 214401</t>
  </si>
  <si>
    <t>SEGUROS PATRIMONIALES - ITEM N° 01</t>
  </si>
  <si>
    <t>OS 214403</t>
  </si>
  <si>
    <t>SEGUROS PATRIMONIALES - ITEM N° 02</t>
  </si>
  <si>
    <t>OS 213493</t>
  </si>
  <si>
    <t>ARSENAL SECURITY S.A.C.</t>
  </si>
  <si>
    <t>SERVICIO ADQUISICION FABRICA DE SOFTWARE FASE 2</t>
  </si>
  <si>
    <t>G.L.014.2016</t>
  </si>
  <si>
    <t>G.L.005.2018</t>
  </si>
  <si>
    <t>AEROPUERTO</t>
  </si>
  <si>
    <t>LIMA-CALLAO</t>
  </si>
  <si>
    <t>SOTO VIDARTE MANUEL ENRIQUE</t>
  </si>
  <si>
    <t>CONTRATACION DE ESPECIALISTA EN SERVICIOS ADMINISTRATIVOS VEHICULARES SEGUN TERMINOS DE REFERENCIA</t>
  </si>
  <si>
    <t>VELARDE HUAPAYA RICARDO LEON</t>
  </si>
  <si>
    <t>SERVICIO DE CONTRATACIÓN DIRECTA DE PROFESIONAL EN INGENIERIA CIVIL ESPECIALIZADA EN CONTROL GUBERNAMENTAL PARA AUDITORIAS DE CUMPLIMIENTO REPROGRAMADO</t>
  </si>
  <si>
    <t>REYES VICENTE ALESSANDRA MILAGROS</t>
  </si>
  <si>
    <t>SERVICIO DIAGRAMACION DEL DIAGNOSTICO DE EDIFICIOS EXISTENTES PARA LOS SERVICIOS DE MANTEN. REALIZADOS POR EL AREA DE INFRAESTRUCTURA Y TITULACIONES</t>
  </si>
  <si>
    <t>RIMARI FLORES ARACELI</t>
  </si>
  <si>
    <t>SERVICIO DE CONTRATACIÓN DIRECTA DE UN AUXILIAR CONTABLE EN AUDITORIA GUBERNAMENTAL</t>
  </si>
  <si>
    <t>ERIC JAVIER RAMPAS VARGAS</t>
  </si>
  <si>
    <t>CONTRATACIÓN UN ESPECIALISTA APOYO EN EL PROC. DE CONTROL Y EVAL. DE ESTUDIOS DE ING. Y DISEÑO PARA LAS INVER. DE OPTIM. EN EL ARPTO DE CUSCO</t>
  </si>
  <si>
    <t>BAQUIJANO CARAZZA, JOSE DANIEL</t>
  </si>
  <si>
    <t>CONTRATACION DE LOCACION DE SERVICIO DE APOYO EN LA ACTUALIZACION DE BASES DE DATOS DE PROVEEDORES DE CORPAC PARA EL DESAROLLO DE ESTUDIO DE MERCADO</t>
  </si>
  <si>
    <t>ALVAREZ REYNOSO MARIO VICENTE</t>
  </si>
  <si>
    <t>SERVICIO DE CONTRATACIÓN DIRECTA DE UN PROFESIONAL ESPECIALISTA EN CONTROL GUBERNAMENTAL PARA SERVICIOS DE CONTROL SIMULTÁNEO</t>
  </si>
  <si>
    <t>ROSPIGLIOSI SILVA EDWAL JULIO</t>
  </si>
  <si>
    <t>SERVICIO DE TERCEROS PARA LA CONTRATACIÓN DE ESPECIALISTA EN CONTRATACIONES DEL ESTADO PARA EL ÁREA DE PROGRAMACIÓN Y CONTROL DE ADQUISICIONES DE GL</t>
  </si>
  <si>
    <t>MIJAIL RANDY MALAGA COBIAN</t>
  </si>
  <si>
    <t>SERVICIO ELAB.EXP.TECNICO OBRA:CONTRUCCION FRANJAPISTA ATERRIZAJE REP.SERV.SEI Y CERCO REMODELAC,TORRE CONTROL</t>
  </si>
  <si>
    <t>CALDERON CUSIMAYTA RODRIGO</t>
  </si>
  <si>
    <t>SERVICIO ELAB.EXP.TEC. OBRA ADQ.PLATAF.AERONAVES CONST.INFRAEST. SEI TORRE CONTROL AEROPORTUARIA CERCO Y VIAS URBANAS -APTO. CUSCO</t>
  </si>
  <si>
    <t>MAYHUASCA HUAMAN RICARDO DAVID</t>
  </si>
  <si>
    <t>PIERO YTALO SOUSA DONAYRE</t>
  </si>
  <si>
    <t>CONTRATACIÓN  UN ESPECIALISTA   APOYO EN EL PROC. DE CONTROL Y EVAL. DE ESTUDIOS DE ING. Y DISEÑO PARA LAS INVER. DE OPTIM. EN EL ARPTO. DE MOQUEGUA.</t>
  </si>
  <si>
    <t>PAREDES CHACCHI BRENDA ROCIO</t>
  </si>
  <si>
    <t>CONTRATACION DE UN LOCADOR PARA APOYO Y GESTION DE PAGOS PROVENIENTES DE CONTRATOS</t>
  </si>
  <si>
    <t>FONSECA HUAÑEZ JOURS ANTHONY</t>
  </si>
  <si>
    <t>CONTRATACION DE LOCADOR APOYO SEGUIMIENTO Y CONTROL DE LA OPTIMIZACION DE COSTOS Y MEDIDAS DE EFICIENCIA EN EL GASTO DE LA ASG</t>
  </si>
  <si>
    <t>CUBAS RODRIGUEZ CAROLINA AURELIA</t>
  </si>
  <si>
    <t>CONTRATACION DE LOS SERVICIOS DE UN (01) ABOGADO ESPECIALISTA EN DERECHO PUBLICO QUE BRINDE ASESORIA AL PRESIDENTE DEL DIRECTORIO SEGUN TDR</t>
  </si>
  <si>
    <t>GUILLEN VELASQUEZ KARLA JOANA</t>
  </si>
  <si>
    <t>CONTRATACION DE UN ABOGADO ESPECIALISTA EN CONTRATACIONES</t>
  </si>
  <si>
    <t>REYNOSO ANGELES MANUEL JESUS</t>
  </si>
  <si>
    <t>CONTRATACION DE UN TECNICO PARA ARCHIVO DE DOCUMENTACION DE LA GERENCIA DE LOGISTICA</t>
  </si>
  <si>
    <t>DARIEN ALFREDO PÉREZ TELLO</t>
  </si>
  <si>
    <t>CONTRATACIÓN UN ESPECIALISTA  APOYO EN EL PROC. DE CONTROL Y EVAL. DE ESTUDIOS DE ING. Y DISEÑO PARA LAS INVER. DE OPTIM. EN EL ARPTO. DE ILO.</t>
  </si>
  <si>
    <t>FRANCIA URBINA JOSE LUIS</t>
  </si>
  <si>
    <t>CONTRATACION DE ESPECIALISTA EN COMUNICACIONES POR LOCACION DE SERVICIOS POR UN PERIODO DE (06) MESES</t>
  </si>
  <si>
    <t>BETETA ALBINAGORTA ANGEL LIZARDO</t>
  </si>
  <si>
    <t>CONTRATACIÓN DEL SERVICIO DE UN ABOGADO ESPECIALISTA EN CONTROL GUBERNAMENTAL</t>
  </si>
  <si>
    <t>DIAZ COLLADO ALEXANDER FRANCISCO</t>
  </si>
  <si>
    <t>CONTRATACION DE UN (01) ABOGADO PARA EL APOYO EN LA GESTION DE CONTRATACIONES MENORES O IGUALES A 8 UIT PARA EL AREA DE ADQUISICIONES DE LA GL</t>
  </si>
  <si>
    <t>DEL ROSARIO RONDAN YANINA LETICIA</t>
  </si>
  <si>
    <t>SERV: Contratacion (1) persona natural como especialista en Infraestructura- Apoyo en el proceso evaluacion estado situacional 5 sedes Aeroportuarias</t>
  </si>
  <si>
    <t>JHOANA MAGALY MATOS OCHOA</t>
  </si>
  <si>
    <t>CONTRATACION DE UN LOCADOR PARA EL APOYO EN LA GESTION DEL AREA DE ADQUISICIONES DE LA GERENCIA DE LOGISTICA</t>
  </si>
  <si>
    <t>ESCOBAR ROSAS JACKELINE JULIA</t>
  </si>
  <si>
    <t>CONTRATACION DE UN ABOGADO COMO ESPECIALISTA EN CONTRATACIONES PARA LA GERENCIA DE LOGISTICA DE CORPAC S.A.</t>
  </si>
  <si>
    <t>DEZA REATEGUI MARIA TEREZA</t>
  </si>
  <si>
    <t>CONTRATACIÓN DE LOCADOR DE SERVICIO PARA BRINDAR APOYO EN LA GCAF</t>
  </si>
  <si>
    <t>Nro. de la Orden de Compra o Servicio</t>
  </si>
  <si>
    <t>Lugar de compra o prestación de servicios</t>
  </si>
  <si>
    <t>Descripción de la contratación</t>
  </si>
  <si>
    <t>Monto de la orden</t>
  </si>
  <si>
    <t>Otra información relevante</t>
  </si>
  <si>
    <t>RAMPAS VARGAS ERIC JAVIER</t>
  </si>
  <si>
    <t>ACUERDO MARCO</t>
  </si>
  <si>
    <t>ANEXO 2 - MIEMBROS DE COMITES DE SELECCIÓN</t>
  </si>
  <si>
    <t>CORPORACIÓN PERUANA DE AEROPUERTOS Y AVIACIÓN COMERCIAL - CORPAC S.A.</t>
  </si>
  <si>
    <t>Miembros del Comité de Selección que elaboraron las bases</t>
  </si>
  <si>
    <t>PRESIDENTE (TITULAR)</t>
  </si>
  <si>
    <t>SEGUNDO MIEMBRO T.</t>
  </si>
  <si>
    <t>TERCER MIEMBRO T.</t>
  </si>
  <si>
    <t>P. SUPLENTE</t>
  </si>
  <si>
    <t>2 DO MIEBRO SUPLENTE</t>
  </si>
  <si>
    <t>3 ER MIEBRO SUPLENTE</t>
  </si>
  <si>
    <t>JOSE ANTONIO ESPINAL RODRIGUEZ</t>
  </si>
  <si>
    <t>RICARDO DAVID MAYHUASCA HUAMAN</t>
  </si>
  <si>
    <t>DIEGO ERNESTO TELLO ROBALINO</t>
  </si>
  <si>
    <t>TELMO DANIEL BARBA RODAS</t>
  </si>
  <si>
    <t>GRECIA MABEL PEÑARANDA COLLADO</t>
  </si>
  <si>
    <t>EDWAL JULIO ROSPIGLIOSI SILVA</t>
  </si>
  <si>
    <t>AS-SM-4-2019-CORPAC S.A.-1</t>
  </si>
  <si>
    <t>CONTRATACION DE UNA EMPRESA ESPECIALIZADA EN LA SISTEMATIZACION DE LA COMPONENTIZACION Y DETERMINACION DE LA VIDA UTIL DE LOS ACTIVOS FIJOS DE ACUERDO  A LAS NORMAS CONTABLES Y TRIBUTARIAS VIGENTES.</t>
  </si>
  <si>
    <t>DAVID ENRIQUE LEON NUÑEZ</t>
  </si>
  <si>
    <t>ELVIS HIBERNON GARCIA PAULINO</t>
  </si>
  <si>
    <t>MIGUEL ELARD SOLANO RIOS</t>
  </si>
  <si>
    <t>MANUEL ALEXANDER GARCIA GARCIA</t>
  </si>
  <si>
    <t>RENOVACION Y ACONDICIONAMIENTO DE LA RED LOCAL DEL AEROPUERTO DEL CUSCO</t>
  </si>
  <si>
    <t xml:space="preserve">AS-SM-9-2019-CORPAC S.A.-1
</t>
  </si>
  <si>
    <t>ADQUISICION DE 2 SISTEMAS DE LUCES DE BALIZAMIENTO PORTATIL PARA EMERGENCIAS EN AEROPUERTOS DE LA ZONA NORTE  SUR Y NORTE</t>
  </si>
  <si>
    <t>Contratación de especialista en control gubernamental</t>
  </si>
  <si>
    <t>CONTRATACION DEL SERVICIO DE AUDITORIA PARA CERTIFICAR ASISTENCIA TECNICA DE LOS CONTRATOS N° 002.2016/PER/ 14/803, 003.2015/PER /15/803, GL.076.2016,  003.PER /13/806, 002.2015/PER/ 13/808.</t>
  </si>
  <si>
    <t>I TRIMESTRE 2019</t>
  </si>
  <si>
    <t>PARDO SAC</t>
  </si>
  <si>
    <t>Servicio de Limpieza Integral Instalaciones de la Sede Central y Est.Sta.Rosa</t>
  </si>
  <si>
    <t>El período contratado es de 36 meses, desde el 23.12.17 al 23.12.20 según Adenda N°01 al Contrato GL.060.2017</t>
  </si>
  <si>
    <t>GARDEN KORP SAC</t>
  </si>
  <si>
    <t>Servicio Mantenimiento y Conservación Jardines Sede Central - Santa.Rosa</t>
  </si>
  <si>
    <t>El período contratado es de 24 meses, desde el 06.06.17 al 05.06.19  Contrato GL.025.2017</t>
  </si>
  <si>
    <t>Tecnologías Ecológicas Prisma SAC</t>
  </si>
  <si>
    <t>Servicio de Recojo y Disposición Final de Residuos Sólidos y Peligrosos</t>
  </si>
  <si>
    <t>El período contratado es de 24 meses, desde el 06.02.19 al 05.02.21 Contrato GL.017.2019</t>
  </si>
  <si>
    <t>Copiservice EIRL</t>
  </si>
  <si>
    <t>Servicio de Fotocopiado</t>
  </si>
  <si>
    <t>El período contratado es de 24 meses, desde el 22.12.17 al 21.12.19 Contrato GL.066.2017</t>
  </si>
  <si>
    <t>39</t>
  </si>
  <si>
    <t>8</t>
  </si>
  <si>
    <t>4</t>
  </si>
  <si>
    <t>10</t>
  </si>
  <si>
    <t>ANULADO</t>
  </si>
  <si>
    <t>S/N</t>
  </si>
  <si>
    <t>2do TRIM. 2019</t>
  </si>
  <si>
    <t>OS 202089</t>
  </si>
  <si>
    <t>OS 214384</t>
  </si>
  <si>
    <t>OS 214677</t>
  </si>
  <si>
    <t>CONTRATACION DEL SEGURO DE RIESGOS HUMANOS</t>
  </si>
  <si>
    <t>RICOH DEL PERU S.A.</t>
  </si>
  <si>
    <t>OS 214729</t>
  </si>
  <si>
    <t>OS 214730</t>
  </si>
  <si>
    <t>OS 214766</t>
  </si>
  <si>
    <t>CONTRATACION DEL SERVICIO DE RECOJO Y DISPOSICION FINAL DE RESIDUOS SOLIDOS Y PELIGROSOS DE LAS INSTALACIONES DE LA SEDE CENTRAL, ESTACION SANTA ROSA Y CHILLON DE CORPAC S.A.</t>
  </si>
  <si>
    <t>SOFTLINE INTERNATIONAL PERU S.A.C.</t>
  </si>
  <si>
    <t>OS 206174</t>
  </si>
  <si>
    <t>SERVICIO DE LICENCIAMIENTO CORPORATIVO MICROSOFT BAJO LA MODALIDAD ENTERPRISE AGREEMENT PARA LAS EMPRESAS BAJO EL AMBITO DE FONAFE</t>
  </si>
  <si>
    <t>CONTRATACIÓN DEL SERVICIO DE PATROCINIO JUDICIAL EN MATERIA DE DERECHO LABORAL, INDIVIDUAL Y COLECTIVO COMISION DE ÉXITO</t>
  </si>
  <si>
    <t>OS 214830</t>
  </si>
  <si>
    <t>GERENCIA DE OPERACIONES AERONAUTICAS</t>
  </si>
  <si>
    <t>ORGANIZACIÓN DE AVIACION CIVIL INTERNACIONAL</t>
  </si>
  <si>
    <t>OS 215703</t>
  </si>
  <si>
    <t>PROCESOS PREPARATORIOS PARA LA HABILITACION DE LA SEGUNDA PISTA DEL AEROPUERTO INTERNACIONAL JORGE CHAVEZ</t>
  </si>
  <si>
    <t>SERVICIO DE VIGILANCIA DE SEGURIDAD DE LA AVIACIÓN CIVIL (AVSEC) PARA DIECISEIS (16) SEDES AEROPORTUARIAS E INSTALACIONES A NIVEL NACIONAL)</t>
  </si>
  <si>
    <t>OS 213492</t>
  </si>
  <si>
    <t>OLVA COURIER S.A.C.</t>
  </si>
  <si>
    <t>OS 215567</t>
  </si>
  <si>
    <t>OS 217039</t>
  </si>
  <si>
    <t>SERVICIO DE VIGILANCIA DE SEGURIDAD DE LA AVIACION CIVIL (AVSEC) PARA DIECINIUEVE (19) SEDES AEROPORTUARIAS A NIVEL NACIONAL DE CORPAC S.A</t>
  </si>
  <si>
    <t>OS 215575</t>
  </si>
  <si>
    <t>CONTRATACION DE UNA EMPRESA DE SERVICIOS PARA PRESENTACION DE LIBROS ELECTRONICOS A SUNAT</t>
  </si>
  <si>
    <t>NEW GROUP GLOBAL DE SERVICIOS GENERALES S.A.C.</t>
  </si>
  <si>
    <t>OS 214917</t>
  </si>
  <si>
    <t>CONTRATACIÓN DEL SERVICIO DE LIMPIEZA INTEGRAL PARA LAS INSTALACIONES DE CORPAC S.A. EN LAS SEDES AEROPORTUARIAS DE LAS ZONAS NORTE, SUR Y ORIENTE - ITEM N° 02</t>
  </si>
  <si>
    <t>AREA DE REDES COMUNICACIONES Y SOPORTE TECNICO  - AREA DE METEOROLOGIA</t>
  </si>
  <si>
    <t>OC 214425 
OS 214426</t>
  </si>
  <si>
    <t>ADQUISICION DE SERVIDORES DE ALTA DISPONIBILIDAD PARA LOS SISTEMAS DE PROCESAMIENTO METEOROLOGICOS DE CORPAC S.A.</t>
  </si>
  <si>
    <t>PROFESIONALES EN MANTENIMIENTO S.R.L.</t>
  </si>
  <si>
    <t>OS 214877</t>
  </si>
  <si>
    <t>CONTRATACIÓN DEL SERVICIO DE LIMPIEZA INTEGRAL PARA LAS INSTALACIONES DE CORPAC S.A. EN LAS SEDES AEROPORTUARIAS DE LAS ZONAS NORTE, SUR Y ORIENTE - ITEM N° 01</t>
  </si>
  <si>
    <t>OS 216522</t>
  </si>
  <si>
    <t>OC 213743</t>
  </si>
  <si>
    <t>OC 214525</t>
  </si>
  <si>
    <t>OC 214524</t>
  </si>
  <si>
    <t>INGENIERIA ELECTRONICA INTEGRADA GROUP S.A.C.</t>
  </si>
  <si>
    <t>OC 215486</t>
  </si>
  <si>
    <t>ADQUISICIÓN DE ANALIZADORES PORTÁTILES Y VATÍMETROS PARA EL MANTENIMIENTO DE EQUIPOS DE RADIOCOMUNICACIONES A NIVEL NACIONAL - VATÍMETROS ANALÓGICOS – ÍTEM N° 03</t>
  </si>
  <si>
    <t>GASNOR S.A.C.</t>
  </si>
  <si>
    <t>OC 215967</t>
  </si>
  <si>
    <t>ADQUISICION DE COMBUSTIBLE PARA ESTACION VOR/DME LAS SALINAS - HUACHO</t>
  </si>
  <si>
    <t>OC 214587</t>
  </si>
  <si>
    <t>ADQUISICIÓN DE MÓDULOS PARA EQUIPOS DE RADIOCOMUNICACIONES VHF MARCA OTE/SELEX</t>
  </si>
  <si>
    <t xml:space="preserve">MUSA TECHNOLOGIES S.A.C. </t>
  </si>
  <si>
    <t>OC 216002</t>
  </si>
  <si>
    <t>ADQUISICION DE 5 MONITORESLCD DE 28'' RESOLUCION DE 2K X 2K</t>
  </si>
  <si>
    <t xml:space="preserve">DISTRIBUIDORA PREMIUM S.A.C. </t>
  </si>
  <si>
    <t>OC 214200</t>
  </si>
  <si>
    <t>ADQUISICION DE AGUA DE MESA SIN GAS PARA EL PERSONAL DE CORPAC S.A.</t>
  </si>
  <si>
    <t>MANUEL OJEDA REPRESENTACIONES S.R.L.</t>
  </si>
  <si>
    <t>OC 211951</t>
  </si>
  <si>
    <t>ADQUISICION DE INSUMOS PARA EL SISTEMA DE RADIOSONDA DEL AEROPUERTO INTERNACIONAL JORGE CHAVEZ</t>
  </si>
  <si>
    <t>AREA DE SISTEMAS DE COMUNICACIONES AERONAUTICAS- GTA</t>
  </si>
  <si>
    <t>IMPORTACIONES Y REPRESENTACIONES ELECTRONICAS S.A.</t>
  </si>
  <si>
    <t>OC 216979</t>
  </si>
  <si>
    <t xml:space="preserve">CONTRATACIÓN DE BIENES: 
“ADQUISICIÓN DE ANALIZADORES PORTÁTILES Y VATÍMETROS PARA EL MANTENIMIENTO DE EQUIPOS DE RADIOCOMUNICACIONES A NIVEL NACIONAL – ANALIZADORES DE RADIOCOMUNICACIONES – ÍTEM N° 02
</t>
  </si>
  <si>
    <t>OC 212489
OC 212495
OC 215078
OC 215079</t>
  </si>
  <si>
    <t>GLOBAL BUSINESS LATAM S.A.C.</t>
  </si>
  <si>
    <t>OC  214934
OC 214936</t>
  </si>
  <si>
    <t>SOLUCION INTEGRAL TUUA PARA LAS SEDES AEROPORTUARIAS DE HUANUCO Y JAUJA</t>
  </si>
  <si>
    <t>2do. TRIMESTRE - 2019</t>
  </si>
  <si>
    <t>G.L.019.2018</t>
  </si>
  <si>
    <t>G.L.030.2018</t>
  </si>
  <si>
    <t>G.L.018.2019</t>
  </si>
  <si>
    <t>G.L.067.2018</t>
  </si>
  <si>
    <t>G.L.020.2018</t>
  </si>
  <si>
    <t>G.L.013.2019</t>
  </si>
  <si>
    <t>G.L.012.2019</t>
  </si>
  <si>
    <t>G.L.003.2016</t>
  </si>
  <si>
    <t>G.L.014.2019</t>
  </si>
  <si>
    <t>CONTRATACIÓN DEL SERVICIO DE LIMPIEZA INTEGRAL PARA LAS INSTALACIONES DE CORPAC S.A. EN LAS SEDES AEROPORTUARIAS DE LAS ZONAS NORTE, SUR Y ORIENTE - ITEM N° 03</t>
  </si>
  <si>
    <t>INSTALACIÓN DE LETREROS DE SEÑALIZACIÓN VERTICAL EN EL AEROPUERTO INTERNACIONAL JORGE CHÁVEZ</t>
  </si>
  <si>
    <t>CONTRATACIÓN DEL SERVICIO DE LIMPIEZA INTEGRAL PARA LAS INSTALACIONES DE CORPAC S.A. EN LAS SEDES AEROPORTUARIAS DE LAS ZONAS NORTE, SUR Y ORIENTE - ITEM N° 01 (NORTE)</t>
  </si>
  <si>
    <t>CONTRATACIÓN DEL SERVICIO DE LIMPIEZA INTEGRAL PARA LAS INSTALACIONES DE CORPAC S.A. EN LAS SEDES AEROPORTUARIAS DE LAS ZONAS NORTE, SUR Y ORIENTE - ITEM N° 02 (SUR)</t>
  </si>
  <si>
    <t xml:space="preserve">SOLUCION INTEGRAL TUUA PARA LAS SEDES AEROPORTUARIAS DE HUANUCO - JAUJA </t>
  </si>
  <si>
    <t>SERVICIO DE COMUNICACIONES (ENLACE DE DATOS E INTERNET) PARA SERVICIO DE CENTRO DE DATOS CORPORATIVOS PARA LAS EMPRESAS BAJO EL AMBITO DE FONAFE</t>
  </si>
  <si>
    <t>CONTRATACIÓN DEL SERVICIO DE LIMPIEZA INTEGRAL PARA LAS INSTALACIONES DE CORPAC S.A. EN LAS SEDES AEROPORTUARIAS DE LAS ZONAS NORTE, SUR Y ORIENTE - ITEM N° 03 (ORIENTE)</t>
  </si>
  <si>
    <t>ADQUISICIÓN DE LÁMPARAS PARA BALIZAMIENTO DE AYUDAS LUMINOSAS</t>
  </si>
  <si>
    <t>SERVICIO DE CENTRO DE DATOS CORPORATIVOS PARA LAS EMPRESAS BAJO EL AMBITO DE FONAFE</t>
  </si>
  <si>
    <t xml:space="preserve">ESTACION DE TRABAJO CON PROCESADOR </t>
  </si>
  <si>
    <t>ADQUISICION DE EQUIPOS DE AIRE ACONDICIONADO PARA AREAS OPERATIVAS (SIN FICHAS HOMOLOGADAS)</t>
  </si>
  <si>
    <t>ADQUISICIÓN DE ANALIZADORES PORTÁTILES Y VATÍMETROS PARA EL MANTENIMIENTO DE EQUIPOS DE RADIOCOMUNICACIONES A NIVEL NACIONAL – ANALIZADORES DE ESPECTRO – ÍTEM N° 01</t>
  </si>
  <si>
    <t>CONTRATACIÓN DE SERVICIO DE MENSAJERÍA COURIER EN LIMA Y PROVINCIA</t>
  </si>
  <si>
    <t>CONTRATACIÓN DE SERVICIO DE MANTENIMIENTO PREVENTIVO DE VEHÍCULOS MULTIMARCA DE LA SEDE CENTRAL DE CORPAC S.A.</t>
  </si>
  <si>
    <t>CONTRATACIÓN DEL SERVICIO DE CONSULTORÍA PARA LA PRESENTACIÓN DE LIBROS ELECTRÓNICOS A LA SUNAT</t>
  </si>
  <si>
    <t>PROYECTO PER 19801 PROCESOS PREPARATORIOS PARA LA HABILITACION DE LA SEGUNDA PISTA DEL AEROPUERTO INTERNACIONAL JORGE CHAVEZ</t>
  </si>
  <si>
    <t>SERVICIO DE TELEFONIA MOVIL</t>
  </si>
  <si>
    <t>ADQUISICION DE EQUIPOS TX Y RX HF DUAL PARA LAS ESTACIONES DE RADIOCOMUNICACIONES DE LIMA</t>
  </si>
  <si>
    <t>CONTRATACIÓN DEL SERVICIO DE CONSULTORÍA: SERVICIO ESPECIALIZADO PARA REALIZAR ANÁLISIS DE RIESGOS Y PLAN DE CONTINGENCIAS PARA EL SISTEMA AMHS</t>
  </si>
  <si>
    <t>ADQUISICIÓN DE COMBUSTIBLE PARA ESTACIÓN VOR/DME LAS SALINAS HUACHO</t>
  </si>
  <si>
    <t>ADQUISICIÓN DE 5 MONITORES PARA EL CONTROL DE TRÁNSITO AÉREO 2K X 2K LCD 28" PARA SER UTILIZADOS EN EL SISTEMA DE CENTRO DE CONTROL AÉREO DEL AEROPUERTO INTERNACIONAL JORGE CHÁVEZ</t>
  </si>
  <si>
    <t>SERVICIO DE UN ESTUDIO JURIDICO YO LEGAL EXTERNO EN TEMAS LABORALES PARA CORPAC S.A.</t>
  </si>
  <si>
    <t>CONTRATACIÓN DE SERVICIO DE UNA EMPRESA QUE SE ENCARGUE DE REALIZAR EL SERVICIO DE INVENTARIO FÍSICO, CONCILIACIÓN Y VALUACIÓN DE BIENES MUEBLES, MAQUINARIA Y EQUIPOS DE PROPIEDAD DE LA CORPORACIÓN A NIVEL NACIONAL DE CORPAC S.A. - PERIODO 2019</t>
  </si>
  <si>
    <t>CONTRATACIÓN DE EMPRESA PARA PUBLICACIONES Y O AVISOS ESPECIALIZADOS</t>
  </si>
  <si>
    <t>CONTRATACION DEL SERVICIO DE VIGILANCIA DE SEGURIDAD DE LA AVIACION CIVIL (AVSEC) PARA LAS ESTACIONES RADAR QUE SE UBICAN FUERA DE LOS AEROPUERTOS DE PROVINCIA DE CORPAC S.A.</t>
  </si>
  <si>
    <t>CONTRATACIÓN DE BIENES ADQUISICIÓN DE EQUIPOS DE AIRE ACONDICIONADO PARA ÁREAS OPERATIVAS Y ADMINISTRATIVAS</t>
  </si>
  <si>
    <t>CONTRATACIÓN DE BIENES ADQUISICIÓN DE AIRES ACONDICIONADOS HOMOLOGADOS</t>
  </si>
  <si>
    <t>ADQUISICIÓN E INSTALACIÓN DE LETREROS DE SEÑALIZACIÓN VERTICAL ILUMINADOS PARA EL AEROPUERTO INTERNACIONAL CORONEL CARLOS CIRIANI SANTA ROSA DE TACNA Y AEROPUERTO INTERNACIONAL FAP RENÁN ELÍAS OLIVERA DE PISCO</t>
  </si>
  <si>
    <t>CONTRATACIÓN DE BIENES: 
“ADQUISICIÓN DE ANALIZADORES PORTÁTILES Y VATÍMETROS PARA EL MANTENIMIENTO DE EQUIPOS DE RADIOCOMUNICACIONES A NIVEL NACIONAL – ANALIZADORES DE RADIOCOMUNICACIONES – ÍTEM N° 02</t>
  </si>
  <si>
    <t>CONTRATACION DEL SERVICIO DE CONSULTORIA DE OBRA PARA LA SUPERVISION DE LA OBRA: TRATAMIENTO DE GRIETAS, FISURAS, SELLADO ASFALTICO Y SEÑALIZACION DEL AREA DE MOVIMIENTO DE AERONAVES DEL AEROPUERTO DE ILO</t>
  </si>
  <si>
    <t>CONTRATACIÓN DE SERVICIO DE TRANSPORTE DE PERSONAL DE CORPAC S.A., PARA SEDES AEROPORTUARIAS DE LA ZONA NORTE, SUR, ORIENTE Y SEDE CENTRAL - ITEM 01</t>
  </si>
  <si>
    <t>CONTRATACIÓN DE SERVICIO DE TRANSPORTE DE PERSONAL DE CORPAC S.A., PARA SEDES AEROPORTUARIAS DE LA ZONA NORTE, SUR, ORIENTE Y SEDE CENTRAL - ITEM 02</t>
  </si>
  <si>
    <t>CONTRATACIÓN DE SERVICIO DE TRANSPORTE DE PERSONAL DE CORPAC S.A., PARA SEDES AEROPORTUARIAS DE LA ZONA NORTE, SUR, ORIENTE Y SEDE CENTRAL - ITEM 03</t>
  </si>
  <si>
    <t>EMP. DE TRANS. TURISTICO MAVI TOURS EIRL</t>
  </si>
  <si>
    <t>RICOH DEL PERU S.A.C.</t>
  </si>
  <si>
    <t>INVERSIONES KELS! SAC</t>
  </si>
  <si>
    <t>PROTECCION Y RESGUARDO S A</t>
  </si>
  <si>
    <t>FIBERLUX SOCIEDAD ANONIMA CERRADA</t>
  </si>
  <si>
    <t>ROJO ELECTRONICS EIRL</t>
  </si>
  <si>
    <t>TRADING SERVICE M&amp;A S.R.L.</t>
  </si>
  <si>
    <t>CHERY IMPORTACIONES SOCIEDAD ANONIMA CERRADA</t>
  </si>
  <si>
    <t>ROHDE &amp; SCHWARZ COLOMBIA S.A. SUCURSAL PERU</t>
  </si>
  <si>
    <t>T.M.T. AUTOMOTRIZ S.R.L.</t>
  </si>
  <si>
    <t>CONSORCIO CONTACOM S.A.C.</t>
  </si>
  <si>
    <t>ORGANIZACION DE AVIACION CIVIL INTERNACIONAL</t>
  </si>
  <si>
    <t>KRUGER CORPORATION PERU S.A.C.</t>
  </si>
  <si>
    <t>MUSA TECHNOLOGIES S.A.C.</t>
  </si>
  <si>
    <t>LAOS, AGUILAR, LIMAS &amp; ASOCIADOS ABOGADOS S.C.R.L.</t>
  </si>
  <si>
    <t>EFFIO Y ASOCIADOS S.A.C.</t>
  </si>
  <si>
    <t>SPEEDYMEN S S.A.C.</t>
  </si>
  <si>
    <t>CORPORACION EMPRESARIAL C&amp;Z S.A.C</t>
  </si>
  <si>
    <t>TRANSPORTES FELIPE J. HUANCA ALVITEZ E.I.R.L.</t>
  </si>
  <si>
    <t>LIMA-JORGE CHAVEZ</t>
  </si>
  <si>
    <t>BARRIGA HOYLE JAVIER AUGUSTO</t>
  </si>
  <si>
    <t>CONTRATACIÓN DE UN LOCADOR DE SERVICIO PARA LA GERENCIA TECNOLOGIA AERONAUTICA</t>
  </si>
  <si>
    <t xml:space="preserve">HERNANDEZ GAMONAL ANTONY JHAIR </t>
  </si>
  <si>
    <t>SERVICIO CONSULTORIA PARA LA ELABORACIÓN EXP. TÉCNICO REPARACIÓN DE INFRAESTRUCTURA DEL SERVICIO SEI DEL AEROPUERTO DE ILO</t>
  </si>
  <si>
    <t>MARROQUIN MARIN CYNTHIA LORENA</t>
  </si>
  <si>
    <t>SERVICIO ELABORACION ANTEPROYECTO PARA LA OBRA REMODELACION DE TERMINAL DE PASAJEROS APTO. DEL CUSCO LOCALIDAD WANCHAQ DEL DEPARTAMENTO DEL CUSCO</t>
  </si>
  <si>
    <t>IRAOLA OLIVER ERNESTO MARTIN</t>
  </si>
  <si>
    <t>SERVICIO DE ELABORACIÓN DEL EXP. TEC. DE LA OBRA: PARCHADO ASFALTICO DE LA PLATAFORMA DE VIRAJE 16/34 DE LA PISTA DE ATERRIZAJE DEL APTO. DE RIOJA</t>
  </si>
  <si>
    <t>ESPINOZA MADAS JORGE ARISTIDES</t>
  </si>
  <si>
    <t>SERVICIO CONTRATACIÓN TEM. BAJO MODALIDAD LOCAC. SERVICIO POR 8 MESES VR. S/32,000.00-GCAP</t>
  </si>
  <si>
    <t>PACHECO GALLEGOS JACK LENN</t>
  </si>
  <si>
    <t>SERVICIO PARA LA CONTRATACIÓN DE UN PROFESIONAL EN LABORES DE AUDITORIA FINANCIERA Y DE CUMPLIMIENTO INHERENTES AL CONTROL GUBERNAMENTAL</t>
  </si>
  <si>
    <t>ROJAS ARISTONDO JENNY DEL ROCIO</t>
  </si>
  <si>
    <t>CONTRATACIÓN DE ESPECIALISTA EN DISEÑO GRAFICO POR EL PERIODO DE 12 MESES PARA EL EQUIPO DE IMAGEN INSTITUCIONAL.</t>
  </si>
  <si>
    <t>PIMENTEL ENCISO FREDY VICTOR</t>
  </si>
  <si>
    <t>SERVICIO CONTRATACIÓN PERSONA NATURAL O JURIDICA PARA LA ELABORACIÓN METÓDOLOGIA DE MEJORAS POR BLOQUES DEL SISTEMA DE AVIACIÓN ASBU</t>
  </si>
  <si>
    <t>SERVICIO PARA LA CONTRATACIÓN DIRECTA DE UN PROFESIONAL ESPECIALISTA EN LABORES DE SERVICIOS RELACIONADOS - LEY DE TRANSPARENCIA</t>
  </si>
  <si>
    <t>SILVA MANKI ANTONIO JOHNY</t>
  </si>
  <si>
    <t>SERVICIO DE UN INGENIERO CIVIL ESPECIALISTA EN CONTROL DE OBRAS PÚBLICAS PARA AUDITORÍA DE CUMPLIMIENTO</t>
  </si>
  <si>
    <t>CONTRATACIÓN DE UN ABOGADO ESPECIALISTA EN DERECHO PÚBLICO PARA CORPA C S.A.A, POR PERIODO DE 60 DÍAS CALENDARIOS</t>
  </si>
  <si>
    <t>DIAZ CARDENAS WALTER RICARDO</t>
  </si>
  <si>
    <t>CONTRATACIÓN DE PRESENCIA DE NOTARIO PÚBLICO EN PROCESOS DE SELECCIÓN CONVOCADOS POR CORPAC S.A.</t>
  </si>
  <si>
    <t>REDAÑEZ HAEDO JOSE ANTONIO</t>
  </si>
  <si>
    <t>SERVICIO CONTRATACIÓN CONSULTOR PARA APOYO TÉCNICO EN LA IMPLEMENTACIÓN DE ACTIVIDADES DEL PLAN DE TRABAJO DE 2019 DEL EQUIPO EVALUADOR DEL SCI</t>
  </si>
  <si>
    <t>DEGREGORI ORDINOLA RUBEN DARIO</t>
  </si>
  <si>
    <t>CONTRATACIÓN DE UN LOCADOR PARA APOYO OPERATIVO Y MANTENIMIENTO DEL ÁREA DE SERVICIOS GENERALES DE LA GERENCIA LOGÍSTICA</t>
  </si>
  <si>
    <t>SERVICIO: ELABORACIÓN EXP. TEC. ADQ.PLATAFORMA  AERONAVES CONSTRUCCIÓN INFRAESTRUCT-META VIA PERIMETRAL INTERNA AEROPUERTO CUSCO</t>
  </si>
  <si>
    <t>SERV:CONTRATACIÓN DE UN LOCADOR (ING.CIVIL) TRABAJOS REVISIÓN COMPATIBILIZACIÓN  Y EVALUACIÓN EXP.TEC. DE LOS COMPONENTES INFRAESTRUCTURA APTO CUSCO</t>
  </si>
  <si>
    <t>PALOMINO GOMEZ DENIS FERNANDO</t>
  </si>
  <si>
    <t>CONTRATACIÓN DE UN LOCADOR PARA APOYO EN EL SEGUIMIENTO DE EJECUCIÓN CONTRACTUAL PARA EL AREA DE CONTRATOS</t>
  </si>
  <si>
    <t>MATOS OCHOA JHOANA MAGALY</t>
  </si>
  <si>
    <t>SERVICIO DE APOYO PARA EL SEGUIMIENTO EN LA ATENCIÓN A LOS REQUERIMIENTOS DE BIENES Y SERVICIOS MENORES A 8 UIT</t>
  </si>
  <si>
    <t>TOLENTINO CARAZAS FLOR DE MARÍA</t>
  </si>
  <si>
    <t>SERVICIO DE APOYO EN REALIZAR INDAGACIONES DE MERCADO DE LOS REQUERIMIENTOS DE BIENES Y SERVICIOS MENORES A 8 UIT</t>
  </si>
  <si>
    <t>2do. TRIM. 2019</t>
  </si>
  <si>
    <t xml:space="preserve">DIRECTA-PROC-1-2019-CORPAC S.A.-1 </t>
  </si>
  <si>
    <t>Contratación del Servicio de Arrendamiento de equipos de cómputo</t>
  </si>
  <si>
    <t>OEC / ANDY NURIA FLORES RENGIFO</t>
  </si>
  <si>
    <t xml:space="preserve">NO CORRESPONDE </t>
  </si>
  <si>
    <t>AS-SM-15-2019-CORPAC S.A.-1</t>
  </si>
  <si>
    <t>CONTRATACIÓN DE UNA EMPRESA PARA LA ORGANIZACIÓN Y EJECUCIÓN DEL PROGRAMA  DE INTEGRACION CORPORATIVA CORPAC  S.A. 2019</t>
  </si>
  <si>
    <t>ROCIO CRISTABEL CHUQUIPIONDO MEZA</t>
  </si>
  <si>
    <t>JORGE LUIS RIVERA POMA</t>
  </si>
  <si>
    <t>GCAF-GL-007-2019</t>
  </si>
  <si>
    <t>AS-SM-14-2019-CORPAC S.A.-1</t>
  </si>
  <si>
    <t>SERVICIO DE EVALUACIÓN DE DESEMPEÑO BASADO EN COMPETENCIAS</t>
  </si>
  <si>
    <t>SANDRA LISSETTE CARAZAS</t>
  </si>
  <si>
    <t>JOHON BEJAR TAPIA</t>
  </si>
  <si>
    <t>GCAF.GL.007.2019</t>
  </si>
  <si>
    <t>DORA CERVANTES PEREZ</t>
  </si>
  <si>
    <t>GCAF-GL-002-2019</t>
  </si>
  <si>
    <t>KARINA ISABEL OBANDO MEZA</t>
  </si>
  <si>
    <t>FERNANDO PEDRO MENESES RAMIREZ</t>
  </si>
  <si>
    <t>GCAF-GL-005-2019</t>
  </si>
  <si>
    <t>AS-SM-18-2019-CORPAC S.A.-1</t>
  </si>
  <si>
    <t>CONTRATACIÓN DE UN MÉDICO CON ESPECIALIDAD EN MEDICINA OCUPACIONAL, EN OBSERVANCIA A LA LEY Nº 29783.</t>
  </si>
  <si>
    <t>ZARELY INES GONZALES VERGARAY</t>
  </si>
  <si>
    <t>CARLOS EDUARDO CERRON ROMERMO</t>
  </si>
  <si>
    <t>AS-SM-17-2019-CORPAC S.A.-1</t>
  </si>
  <si>
    <t>ADQUISICION DE EPP : ITEM 1: CHALECOS DE SEGURIDAD / ITEM 2: PROTECTORES DE OIDOS</t>
  </si>
  <si>
    <t>AS-SM-8-2019-CORPAC S.A.-2</t>
  </si>
  <si>
    <t>NATHALY DE JESUS CHAFLOQUE JAQUI</t>
  </si>
  <si>
    <t>JOSE ALBERTO MAGUIÑA REYNOSO</t>
  </si>
  <si>
    <t>GUSTAVO VALENCIA LINARES</t>
  </si>
  <si>
    <t>GCAF-GL-009-2019</t>
  </si>
  <si>
    <t>CP-SM-4-2019-CORPAC S.A.-1</t>
  </si>
  <si>
    <t>CONTRATACION DE UNA EMPRESA DE SEGURIDAD PRIVADA PARA BRINDAR EL SERVICIO DE SEGURIDAD DE LA AVIACION CIVIL (AVSEC) PARA LA SEDE CENTRAL DE CORPAC S.A. LIMA - CALLAO</t>
  </si>
  <si>
    <t>JORGE LUIS DEL ROSARIO HINOSTROZA</t>
  </si>
  <si>
    <t>SANTIAGO EUSEBIO WARD OTERO</t>
  </si>
  <si>
    <t>GCAF.GL.006.2019</t>
  </si>
  <si>
    <t>LP-SM-2-2019-CORPAC S.A.-1</t>
  </si>
  <si>
    <t>Adquisición de Aires Acondicionados No homologados</t>
  </si>
  <si>
    <t>JOSE RAFAEL SARMIENTO MEDINA</t>
  </si>
  <si>
    <t>MARCO ANTONIO JULCA RAMOS</t>
  </si>
  <si>
    <t>GCAF.GL.005.2019</t>
  </si>
  <si>
    <t>AS-SM-13-2019-CORPAC S.A.-1</t>
  </si>
  <si>
    <t xml:space="preserve">Contratación por tres (3) años de servicio de auditoría de empresa certificadora del sistema de gestión de la calidad ISO 9001:2015 para la recertificación, mantenimiento y ampliación del alcance del sistema de gestión de la calidad implementado en CORPAC S.A. </t>
  </si>
  <si>
    <t>VICTOR ARTURO MARTINEZ SERNA</t>
  </si>
  <si>
    <t>OSCAR FERNANDO DIOSES GARCIA</t>
  </si>
  <si>
    <t>AS-SM-16-2019-CORPAC S.A.-1</t>
  </si>
  <si>
    <t>CONTRATACIÓN DE UN CENTRO MÉDICO QUE REALICE EXÁMENES MÉDICOS OCUPACIONALES</t>
  </si>
  <si>
    <t>EDWARD ALFONSO CHAVEZ MIÑANO</t>
  </si>
  <si>
    <t>AS-SM-10-2019-CORPAC S.A.-3</t>
  </si>
  <si>
    <t>BERTHA MARIANA RUIZ PLATE</t>
  </si>
  <si>
    <t>CLAUDIA ESTHER ZELADA LEVY</t>
  </si>
  <si>
    <t>GCAF-GL-006-2019</t>
  </si>
  <si>
    <t>AS-SM-52-2018-CORPAC S.A.-4</t>
  </si>
  <si>
    <t>DAVID MANUEL HONDERMAN MOTTA</t>
  </si>
  <si>
    <t>JAVIER BALDOMERO SALAZAR OSORIO</t>
  </si>
  <si>
    <t>AS-SM-21-2019-CORPAC S.A.-1</t>
  </si>
  <si>
    <t>ELABORACION DEL EXPEDIENTE TECNICO OBRA: CONSTRUCCION  DE FRANJA DE PISTA DE ATERRIZAJE; REPARACION DE INFRAESTRUCTURA DE SERVICIO DE SALVAMENTO Y EXTENCION DE INCENDIOS (SEI) Y CERCO; REMODELACION DE TORRE DE CONTROL AEROPORTUARIA; EN EL (LA) AEROPUERTO DE ILO EN LA LOCALIDAD ILO, DISTRITO DE ILO, PROVINCIA ILO, DEPARTAMENTO MOQUEGUA" - META: REPARACION DE CERCO PERIMETRICO"</t>
  </si>
  <si>
    <t>DARIEN ALFREDO PEREZ TELLO</t>
  </si>
  <si>
    <t>HÉCTOR DANIEL CHALÁN VARGAS</t>
  </si>
  <si>
    <t>PAÚL CARLOS REBATTA ODAR</t>
  </si>
  <si>
    <t>GERMAN ALFREDO ALVARADO CABALLERO</t>
  </si>
  <si>
    <t>LP-SM-4-2019-CORPAC S.A.-1</t>
  </si>
  <si>
    <t>ADQUISICION DE SISTEMAS DUALES DE GRABACION/REPRODUCCION PARA EL SERVICIO AERONAUTICO PARA AEROPUERTOS DE PROVINCIAS</t>
  </si>
  <si>
    <t>CHRISTIAN RUBEN NUÑEZ HERNANDEZ</t>
  </si>
  <si>
    <t>ARNALDO GUARDAMINO CAVESZAS</t>
  </si>
  <si>
    <t>GCAF.GL.008.2019</t>
  </si>
  <si>
    <t>AS-SM-5-2019-FONAFE-1</t>
  </si>
  <si>
    <t>CONTRATACION CORPORATIVA DEL SERVICIO DE ARRENDAMIENTO OPERATIVO DE EQUIPO DE CÓMPUTO</t>
  </si>
  <si>
    <t>FONAFE</t>
  </si>
  <si>
    <t>LP-SM-7-2019-CORPAC S.A.-1</t>
  </si>
  <si>
    <t>TRAJES DE APROXIMACION PARA BOMBERO AERONAUTICO</t>
  </si>
  <si>
    <t>ROLANDO HILDEBRANDO EDGARDO PEREZ PONCE DE LEON</t>
  </si>
  <si>
    <t>LUIS ANTONIO PONCE RAMIREZ</t>
  </si>
  <si>
    <t>GCAF-GL-010-2019</t>
  </si>
  <si>
    <t>LP-SM-6-2019-CORPAC S.A.-1</t>
  </si>
  <si>
    <t>ADQUISICION DE GRUPOS ELECTROGENOS PARA EL AERÓDROMO DE NASCA, Y ESTACION VOR TARAPOTO</t>
  </si>
  <si>
    <t>HERNAN LAVERIANO ASENCIOS</t>
  </si>
  <si>
    <t>GCAF.GL.10.2019.</t>
  </si>
  <si>
    <t>ADQUISICION DE 8 ESTACIONES DE TRABAJO</t>
  </si>
  <si>
    <t>AS-SM-23-2019-CORPAC S.A.-1</t>
  </si>
  <si>
    <t>ADQUISICION DE 400 MANGAS DE VIENTO</t>
  </si>
  <si>
    <t>ORLANDO RICHARD HUANCCO QUISPE</t>
  </si>
  <si>
    <t>JOSUE ERNESTO LARA ANGULO</t>
  </si>
  <si>
    <t>N GCAF-GL-010-2019</t>
  </si>
  <si>
    <t>INTER-PROC-1-2019-CORPAC S.A.-1</t>
  </si>
  <si>
    <t>Contratación del servicio de enlace de datos aire-tierra para sistemas ADS-C y CPDLC del Centro de Control Aereo</t>
  </si>
  <si>
    <t>OEC (ADQUISICIONES) VICTOR FERNANDEZ PINO</t>
  </si>
  <si>
    <t>AS-SM-26-2019-CORPAC S.A.-1</t>
  </si>
  <si>
    <t>SERVICIO DE URGENCIAS MEDICAS PARA EL AEROPUERTO INTERNACIONAL ALEJANDRO VELASCO ASTETE DEL CUSCO</t>
  </si>
  <si>
    <t>LISTBER KELLY VASQUEZ VASQUEZ</t>
  </si>
  <si>
    <t>JUANA TERESA ARIAS RODRIGUEZ</t>
  </si>
  <si>
    <t>N GCAF-GL-02-2019</t>
  </si>
  <si>
    <t>ADQUISICION DE TRAJES DE APROXIMACION A MERCANCIAS PELIGROSAS</t>
  </si>
  <si>
    <t>N GCAF-GL-011-2019</t>
  </si>
  <si>
    <t>Periodo : II TRIMESTRE DEL 2019</t>
  </si>
  <si>
    <t>O/S N° 209664</t>
  </si>
  <si>
    <t>SERVICIO DE MANTENIMIENTO Y REPARACIÓN DE CINCO UPS</t>
  </si>
  <si>
    <t>MAGUSE INGENIERÍA Y SOLUCIONES LOGÍSTICAS S.A.C.</t>
  </si>
  <si>
    <t>O/S N° 214481</t>
  </si>
  <si>
    <t>SERVICIO DE ENVIO 01 MASTIL DE VIENTO Y ACCESORIOS - ENVIO A LA SEDE DE HUANUCO</t>
  </si>
  <si>
    <t>SERVICIOS TIME S.A.C.</t>
  </si>
  <si>
    <t>O/S N° 214483</t>
  </si>
  <si>
    <t>SERVICIO DE ENVIO DE 01 MASTIL DE VIENTO Y UNA CAJA DE MADERA CONTENIENDO ACCESORIOS</t>
  </si>
  <si>
    <t>O/S N° 214482</t>
  </si>
  <si>
    <t>SERVICIO DE ENVIO DE 02 MASTIL DE VIENTO Y UNA CAJA DE MADERA CONTENIENDO ACCESORIOS</t>
  </si>
  <si>
    <t>O/S N° 213536</t>
  </si>
  <si>
    <t xml:space="preserve">CONFECCION DE CARPETAS ANILLADAS, CARATULAS </t>
  </si>
  <si>
    <t>LINEA &amp; TECNOLOGIA GRAFICA S.A.C</t>
  </si>
  <si>
    <t>O/C N° 214596</t>
  </si>
  <si>
    <t>TONER PARA IMPRESORA LASER HP 700 M712DN COLOR NEGRO</t>
  </si>
  <si>
    <t>JESTEEN PERU SAC</t>
  </si>
  <si>
    <t>O/C N° 205542</t>
  </si>
  <si>
    <t>AGUA POTABLE X M3</t>
  </si>
  <si>
    <t>ANDY JOEL MOGOLLON OCHOA</t>
  </si>
  <si>
    <t>O/C N° 214895</t>
  </si>
  <si>
    <t>COCHE DE TRANSPORTE DE ALUMINIO CON PLATAFORMA 33 CM X 89 CM</t>
  </si>
  <si>
    <t>CORPORACION P.PONTEX E.I.R.L</t>
  </si>
  <si>
    <t>O/C N° 215733</t>
  </si>
  <si>
    <t>RACK MOVIL PARA PANTALLA INTERACTIVA DE 70´</t>
  </si>
  <si>
    <t>DISEÑO SAFTS</t>
  </si>
  <si>
    <t xml:space="preserve">O/S N° 201330 </t>
  </si>
  <si>
    <t>SERVICIO DE CONTRATACION DE TERCERIZACION DE ESTUDIOS DE MERCADO</t>
  </si>
  <si>
    <t>CORPORACION OML SOCIEDAD ANONIMA CERRADA</t>
  </si>
  <si>
    <t>O/C N° 211831</t>
  </si>
  <si>
    <t>TARJETA PS 1227D (P/N 24409)</t>
  </si>
  <si>
    <t>INDRA</t>
  </si>
  <si>
    <t>O/C N° 216197</t>
  </si>
  <si>
    <t>GUANTES DE HILO CON APLICACIONES DE PVC</t>
  </si>
  <si>
    <t>CORPORACION SADCITEC S.A.C.</t>
  </si>
  <si>
    <t xml:space="preserve">TONER PARA LA IMPRESORA LASER HP 700 M712DN COLOR NEGRO </t>
  </si>
  <si>
    <t>O/C N° 214655</t>
  </si>
  <si>
    <t>MONITOR LCD INTERACTIVO DE 70</t>
  </si>
  <si>
    <t xml:space="preserve">GRUPO ROMERO CAJA S.A.C </t>
  </si>
  <si>
    <t>O/C N° 214751</t>
  </si>
  <si>
    <t>ADQUISICIÓN DE PROYECTOR MULTIMEDIA DE TECNOLOGÍA 3LCD PRO L1200U</t>
  </si>
  <si>
    <t>NEOX CORPORATION S.A.C.</t>
  </si>
  <si>
    <t>ÁREA DE CONTROL PATRIMONIAL</t>
  </si>
  <si>
    <t>MAPFRE PERU COMPAÑÍA DE SEGUROS Y REASEGUROS S.A.</t>
  </si>
  <si>
    <t>CONTRATACIÓN DEL SEGURO OBLIGATORIO DE ACCIDENTES DE TRÁNSITO - SOAT PARA TODA LA FLOTA VEHICULAR DE CORPAC S.A. POR EL PERIODO DE 12 MESES</t>
  </si>
  <si>
    <t>NINGUNA</t>
  </si>
  <si>
    <t>ÁREA DE TESORERÍA</t>
  </si>
  <si>
    <t xml:space="preserve">DATOS TECNICOS S.A. </t>
  </si>
  <si>
    <t>SERVICIO DE ACCESO A LOS MÓDULOS DEL SISTEMA DE MERCADOS FINANIEROS</t>
  </si>
  <si>
    <t>ÁREA DE SERVICIOS GENERALES</t>
  </si>
  <si>
    <t>PERUFILMS SERVICIOS GENERALES S.A.C.</t>
  </si>
  <si>
    <t>SUMINISTRO E INSTALACIÓN DE LÁMINAS DE PROTECCIÓN SOLAR EN LA GERENCIA DE GESTIÓN TALENTO HUMANO</t>
  </si>
  <si>
    <t>ÁREA DE FACTURACIÓN Y COBRANZAS</t>
  </si>
  <si>
    <t>GRUPO GRAFICO R &amp; L S.A.C.</t>
  </si>
  <si>
    <t>SERVICIO DE IMPRESIÓN DE FACTURAS, BOLETAS DE VENTA, NOTAS DE CRÉDITO Y NOTAS DE DÉBITO EN FÍSICO</t>
  </si>
  <si>
    <t>ÁREA DE SISTEMAS DE COMUNICACIONES AERONÁUTICAS</t>
  </si>
  <si>
    <t>CONSTRUCTORA Y CONSULTORES GSA S.A.C</t>
  </si>
  <si>
    <t>SERVICIO DE REFACCÓN DE ESTRUCTURAS METÁLICAS PARA LAS COMUNICACIONES HF EN LA ESTACIÓN TX SANTA ROSA</t>
  </si>
  <si>
    <t xml:space="preserve">EQUIPO GENERACIÓN ELÉCTRICA Y AIRE ACONDICIONADO </t>
  </si>
  <si>
    <t xml:space="preserve">SEDAPAL </t>
  </si>
  <si>
    <t>SUMINISTRO DE AGUA ESTACIÓN TRANSMISORA SANTA ROSA MESES DE ENERO A DICIEMBRE DE 2019</t>
  </si>
  <si>
    <t>ÁREA DE ADQUISICIONES</t>
  </si>
  <si>
    <t>ALEXANDER FRANCISCO DIAZ COLLADO</t>
  </si>
  <si>
    <t>CONTRATACIÓN DE UN ABOGADO PARA EL APOYO EN LA GESTIÓN DE CONTRATACIONES MENORES O IGUALES A 8 UIT PARA EL ÁREA DE ADQUISICIONES DE LA GL</t>
  </si>
  <si>
    <t>ÁREA DE PROGRAMACIÓN Y CONTROL DE ADQUISICIONES</t>
  </si>
  <si>
    <t>LARRY HILDEBRANDO PASCUAL RAMOS</t>
  </si>
  <si>
    <t>CONTRATACIÓN DE LOCADOR DE SERVICIOS PARA APOYO EN EL PAC</t>
  </si>
  <si>
    <t>WALTER RICARDO DIAZ CARDENAS</t>
  </si>
  <si>
    <t>PRESENCIA DE NOTARIO PÚBLICO EN PROCESOS DE SELECCIÓN CONVOCADOS POR CORPAC S.A. DE ACUERDO A TÉRMINOS DE REFERENCIA</t>
  </si>
  <si>
    <t>CIF PERU S.A.C.</t>
  </si>
  <si>
    <t>SERVICIO MANIPUELEO DE CINCO CONTENEDORES</t>
  </si>
  <si>
    <t>GERENCIA DE SISTEMA DE GESTIÓN DE LA SEGURIDAD OPERACIONAL</t>
  </si>
  <si>
    <t>SOLUCIONES INTEGRALES E INNOVACIONES TECNOLOGICAS DEL PERU S.A.C.</t>
  </si>
  <si>
    <t>CONTRATACIÓN DE UNA PERSONA NATURAL O JURÍDICA PARA EL SERVICIO DE CONSULTORÍA ESPECIALIZADA PARA LA IMPLEMENTACIÓN DE LA GESTIÓN DE LA RESPONSABILIDAD SOCIAL CORPORATIVA (RSC) EN CORPAC S.A.</t>
  </si>
  <si>
    <t>ÁREA DE INFRAESTRUCTURA Y TITULACIONES</t>
  </si>
  <si>
    <t>SERVICIO DE UN ESPECIALISTA DE APOYO EN EL PROCESO DE CONTROL Y EVALUACIÓN DE ESTUDIOS DE INGENIERÍA Y DISEÑO PARA LAS INVERSIONES DE OPTIMIZACIÓN EN EL AEROPUERTO DE MOQUEGUA</t>
  </si>
  <si>
    <t>ÁREA DE PROGRAMACIÓN Y CONTROL DE ADQUISICIONES / ÁREA DE ADQUISICIONES</t>
  </si>
  <si>
    <t>FLOR DE MARIA TOLENTINO CARAZAS</t>
  </si>
  <si>
    <t>CONTRATACIÓN PARA EL APOYO DE EJECUCIÓN DEL PAC 2018</t>
  </si>
  <si>
    <t>AREA DE ADQUISICIONES</t>
  </si>
  <si>
    <t>CASTRO SOTO ALEXIS ARTURO</t>
  </si>
  <si>
    <t>SERVICIO DE SOPORTE INFORMÁTICO A USUARIOS DE CORPAC S.A.</t>
  </si>
  <si>
    <t>ORGANO DE CONTROL INSTITUCIONAL</t>
  </si>
  <si>
    <t>SERVICIO DE UN ABOGADO ESPECIALISTA EN LABORES DE CONTROL GUBERNAMENTAL</t>
  </si>
  <si>
    <t>ARACELI RIMARI FLORES</t>
  </si>
  <si>
    <t>SERVICIO DE CONTRATACION DIRECTA DE UN AUXILIAR CONTABLE EN AUDITORIA GUBERNAMENTAL</t>
  </si>
  <si>
    <t>SERVICIO DE CONTRATACION DIRECTA DE UN PROFESIONAL ESPECIALISTA EN CONTROL GUBERNAMENTAL PARA SERVICIOS DE CONTROL SIMULTANEO</t>
  </si>
  <si>
    <t>COORDINACIÓN GENERAL</t>
  </si>
  <si>
    <t xml:space="preserve">CONTRATACION DE UN ESPECIALISTA EN COMUNICACIONES </t>
  </si>
  <si>
    <t>GERENCIA CENTRAL DE AEROPUERTOS - AREA DE INFRAESTRUCTURA Y TITULACIONES</t>
  </si>
  <si>
    <t>SERVICIO CONTRATACION DE UN PERSONAL NATURAL COMO ESPECIALISTA EN INFRAESTRUCTURA - APOYO EN EL PROCESO EVALUACION ESTADO SITUACIONAL 5 SEDES AEROPORTUARIAS</t>
  </si>
  <si>
    <t>PEREZ TELLO DARIEN ALFREDO</t>
  </si>
  <si>
    <t>SERVICIO CONTRATACION DE UN ESPECIALISTA APOYO EN EL PROCESO DE CONTROL Y EVALUACION DE ESTUDIOS DE ING. Y DISEÑO PARA LAS INVER. DE OPTIM. EN EL ARPTO. DE ILO.</t>
  </si>
  <si>
    <t>JOURS ANTHONY FONSECA HUAÑEZ</t>
  </si>
  <si>
    <t>CONTRATACIÓN DE LOCADOR DE APOYO PARA EL SEGUIMIENTO Y CONTROL DE OPTIMIZACIÓN DE COSTOS Y MEDIDAS DE EFICIENCIA EN EL GASTO DEL ASG</t>
  </si>
  <si>
    <t>GERENCIA CENTRAL DE ADMINISTRACION Y FINANZAS</t>
  </si>
  <si>
    <t>MARÍA TEREZA DEZA REATEGUI</t>
  </si>
  <si>
    <t>CONTRATACION DE LOCADOR DE SERVICIO PARA BRINDAR APOYO EN LA GCAF</t>
  </si>
  <si>
    <t>ÁREA DE CONTRATOS</t>
  </si>
  <si>
    <t>CONTRATACIÓN DE UN LOCADOR PARA APOYO Y GESTIÓN DE PAGOS PROVENIENTES DE CONTRATOS</t>
  </si>
  <si>
    <t xml:space="preserve">KARLA JOANA GUILLEN VELASQUEZ </t>
  </si>
  <si>
    <t>CONTRATACION DE ESPECIALISTAS EN SERVICIOS ADMINISTRATIVOS VEHICULARES</t>
  </si>
  <si>
    <t>AREA DE PROGRAMACION</t>
  </si>
  <si>
    <t>CONTRATACIÓN DE ESPECIALISTA EN CONTRATACIONES DEL ESTADO PARA EL ÁREA DE PROGRAMACIÓN Y CONTROL DE ADQUISICIONESA DE GL</t>
  </si>
  <si>
    <t>JAVIER AUGUSTO BARRIGA HOYLE</t>
  </si>
  <si>
    <t>CONTRATACION DE UN LOCADOR DE SERVICIO PARA LA GERENCIA TECNOLOGIA AERONAUTICA</t>
  </si>
  <si>
    <t>GERENCIA DE LOGÍSTICA / AREA DE CONTRATOS</t>
  </si>
  <si>
    <t xml:space="preserve">CONTRATACIÓN DE UN TÉCNICO PARA ARCHIVO DE DOCUMENTACIÓN DE LA GERENCIA DE LOGÍSTICA </t>
  </si>
  <si>
    <t>GERENCIA DE LOGÍSTICA</t>
  </si>
  <si>
    <t>MARY CARMEN RIVERA ALARCON</t>
  </si>
  <si>
    <t>CONTRATACIÓN DE UNA PERSONA NATURAL PARA LA DIGITALIZACIÓN E IMPLEMENTACIÓN DE ARCHIVO ELECTRÓNICO DE DOCUMENTACIÓN DERIVDA A LA GERENCIA DE LOGÍSTICA</t>
  </si>
  <si>
    <t>J.M. RODRIGUEZ AUTOMOTRIZ E.I.R.L.</t>
  </si>
  <si>
    <t>SERVICIO DE REPARACIÓN DE LLANTAS (PARCHADO), BALANCEO DE RUEDAS, SERVICIO CAMBIO DE LLANTAS</t>
  </si>
  <si>
    <t>AREA DE SISTEMAS DE NAVEGACION AEREA</t>
  </si>
  <si>
    <t>SERVICIOS TIME S.A.C</t>
  </si>
  <si>
    <t>SERVICIO DE ENVIO 01 MASTIL DE VIENTO Y ACCESORIOS AL AEROPUERTO DE NASCA</t>
  </si>
  <si>
    <t>SERVICIO DE ENVIO 01 MASTIL DE VIENTO Y ACCESORIOS AL AEROPUERTO DE MAZAMARI</t>
  </si>
  <si>
    <t>SERVICIO DE ENVIO 01 MASTIL DE VIENTO Y ACCESORIOS - ENVIO A LA SEDE DE TRUJILLO</t>
  </si>
  <si>
    <t>SATELCOM PERU S.A.C.</t>
  </si>
  <si>
    <t>SERVICIO DE RASTREO POR SISTEMA DE GPS POR EL PERIODO DE 24 MESES DE 13 VEHÍCULOS</t>
  </si>
  <si>
    <t>SERVICIO DE RASTREO SATELITAL PARA LOS VEHICULOS DE CORPAC S.A</t>
  </si>
  <si>
    <t>NEWS MONITOR S.A.C.</t>
  </si>
  <si>
    <t>CONTRATACIÓN DE SERVICIO DE MONITOREO DE MEDIOS PARA CORPAC S.A.</t>
  </si>
  <si>
    <t>EQUIPO MANTENIMIENTO SISTEMAS DE AYUDAS LUMINOSAS Y ENERGÍA ELÉCTRICA</t>
  </si>
  <si>
    <t>ENEL DISTRIBUCION PERU S.A.A.</t>
  </si>
  <si>
    <t>PAGOS RECIBOS ENEL CONSUMO ENERGÍA ELÉCTRICA SUMINISTRO N° 0672981, N° 2416031 Y N° 0954150, MESES DE ENERO A DICIEMBRE DE 2019</t>
  </si>
  <si>
    <t>AREA DE TESORERIA</t>
  </si>
  <si>
    <t>AEROPUERTO DE PIURA</t>
  </si>
  <si>
    <t>SERTELMEC E.I.R.L</t>
  </si>
  <si>
    <t>SERVICIO MANTENIMIENTO AL PUENTE METALICO DE ACCESO VEHICULAR A LA ESTACION VOR DEL AEROPUERTO DE PIURA</t>
  </si>
  <si>
    <t>BAQUIJANO CARAZZA JOSE DANIEL</t>
  </si>
  <si>
    <t>CONTRATACIÓN DE LOCADOR DE SERVICIOS PARA APOYO EN EL APC</t>
  </si>
  <si>
    <t xml:space="preserve">ERIC JAVIER RAMPAS VARGAS </t>
  </si>
  <si>
    <t>SERVICIO DE UN ESPECIALISTA DE APOYO EN EL PROCESO DE CONTROL Y EVALUACIÓN DE ESTUDIOS DE INGENIERÍA Y DISEÑO PARA LAS INVERSIONES DE OPTIMIZACIÓN EN EL AEROPUERTO DEL CUSCO</t>
  </si>
  <si>
    <t>GERENCIA DE LOGISTICA</t>
  </si>
  <si>
    <t>CONTRATACION DE ABOGADO ESPECIALISTA EN CONTRATACIONES PARA LA GERENCIA DE LOGISTICA DE CORPAC</t>
  </si>
  <si>
    <t>PRESIDENCIA DE DIRECTORIO</t>
  </si>
  <si>
    <t>CONTRATACIÓN DE LOS SERVICIOS DE UN (01) ABOGADO ESPECIALISTA EN DERECHO PÚBLICO QUE BRINDE ASESORÍA AL PRESIDENTE DE DIRECTORIO  SEGÚN TDR</t>
  </si>
  <si>
    <t>GERENCIA DE GESTION DEL TALENTO HUMANO</t>
  </si>
  <si>
    <t>TALENT 360 S.A</t>
  </si>
  <si>
    <t>SERVICIO DE EVALUACION PSICO-LABORAL DE ASPIRANTES A BECAS DE CAPACITACION</t>
  </si>
  <si>
    <t>HANURI S.A.C.</t>
  </si>
  <si>
    <t>MANTENIMIENTO DEL ASCENSOR DEL CENTRO DE CONTROL DE TRÁNSITO AÉREO DE CORPAC S.A. POR 12 MESES</t>
  </si>
  <si>
    <t>AREA DE ADQUISIONES</t>
  </si>
  <si>
    <t>SERVICIOS GENERALES FELPAR S.A.C.</t>
  </si>
  <si>
    <t>LIQUIDACION DEL SERVICIO DE CONFECCION Y SUMINISTRO DE TARJETAS DE PRESENTACION PARA EJECUTIVOS Y FUNCIONARIOS DE CORPAC</t>
  </si>
  <si>
    <t>DIRECTORIO</t>
  </si>
  <si>
    <t xml:space="preserve">LINEA &amp; TECNOLOGIA GRAFICA S.A.C </t>
  </si>
  <si>
    <t>CONFECCIO DE CARPETAS ANILLADAS, CARATULA PLASTIFICADA A COLOR CON SEPARADORES DE CARTULINA DE COLOR BLANCA</t>
  </si>
  <si>
    <t>HUGO SALAS NOLAZCO &amp; ASOCIADOS S. CIVIL</t>
  </si>
  <si>
    <t>CONTRATACION DE UNA FIRMA AUDITORA PARA VERIFICAR INFORMACION DE LAP TUUA - ATERRIZAJE Y DESPEJE</t>
  </si>
  <si>
    <t>GERENCIA DE FINANZAS</t>
  </si>
  <si>
    <t>MARIBETH PANDURO AREVALO</t>
  </si>
  <si>
    <t>SERVICIO DE IMPRESIÓN DE LIBROS CONTABLES 2017 / SERVICIO DE EMPASTADO</t>
  </si>
  <si>
    <t>AREA CENTRO INSTRUCCIÓN DE AVIACION CIVIL</t>
  </si>
  <si>
    <t>GRAFINAL</t>
  </si>
  <si>
    <t>MANTENIMIENTO Y REPARACION DE GUILLOTINA</t>
  </si>
  <si>
    <t>SERVICIO CONTRATACIÓN DEL SERVICIO DE TERCERIZACIÓN DE ESTUDIOS DE MERCADO - 30% POR EL CONSENTIMIENTO DE LA BUENA PRO DE LP - AIRES ACONDICIONADOS PARA ÁREAS OPERATIVAS (SIN FICHAS HOMOLOGADAS)</t>
  </si>
  <si>
    <t>AREA DE INFRAESTRUCTURA</t>
  </si>
  <si>
    <t>SERVICIO DIAGRAMACION DEL DIAGNOSTICO DE EDIFICIOS EXISTENTES PARA LOS SERVICIOS DE MANTENIMIENTO REALIZADOS POR EL AREA DE INFRAESTRUCTURA Y TITULACIONES</t>
  </si>
  <si>
    <t>JOSE ALEJANDRO OCHOA LOPEZ</t>
  </si>
  <si>
    <t xml:space="preserve">CONTRATACION DE PRESENCIA DE NOTARIO PÚBLICO EN PROCESOS DE SELECCIÓN </t>
  </si>
  <si>
    <t>CONFECCION Y SUMINISTROS DE SELLOS AUTOMATICOS Y CONSUMIBLES PARA USO DE LAS DEPENDENCIAS DE CORPAC S.A</t>
  </si>
  <si>
    <t>SERVICIO DE CONFECCION Y SUMINISTRO DE TARJETA DE PRESENTACION PARA EJECUTIVOS Y FUNCIONARIOS DE CORPAC S.A</t>
  </si>
  <si>
    <t>GERENCIA CENTRAL DE NAVEGACION AEREA DE CORPAC</t>
  </si>
  <si>
    <t>SERVICIO DE CONTRATACION PERSONA NATURAL O JURIDICA PARA LA ELABORACION METODOLOGICA DE MEJORAS POR BLOQUES DEL SISTEMA DE AVIACION</t>
  </si>
  <si>
    <t>YAKU FRESH PERU S.A.C.</t>
  </si>
  <si>
    <t>SERVICIO DE FILTRADO DE AGUA POR DISPENSADORES ELECTRICOS POR DOCE MESES</t>
  </si>
  <si>
    <t>SATELCOM PERU S.AC.</t>
  </si>
  <si>
    <t>SERVICIO DE RASTREO SATELITAL GPS PARA 13 CAMIONETAS NISSAN PRONTIER PROPIEDAD DE CORPAC</t>
  </si>
  <si>
    <t>HERMES TRANSPORTES BLINDADOS S.A</t>
  </si>
  <si>
    <t>SERVICIO TRASLADO, CUSTODIA Y ALMACENAMIENTO EXTERNO DE CINTAS BACKUPS</t>
  </si>
  <si>
    <t>SISTEMAS DE COMUNICACIONES AERONAUTICAS</t>
  </si>
  <si>
    <t>INSOP TELECOMUNICACIONES S.A.C</t>
  </si>
  <si>
    <t>SERVICIO DE RENOVACION DE FERRETERIA Y PROTECCION ANTICORROSIVA DE TORRES ARRIOSTRADAS DE TWR DEL AIJCH</t>
  </si>
  <si>
    <t>EQUIPO DE MANTENIMIENTO SISTEMAS DE AYUDAS LUMINOSAS Y ENERGIA ELECTRICA</t>
  </si>
  <si>
    <t>PAGOS RECIBOS ENEL DISTRIBUCIÓN PERU S.A.A. POR CONSUMO ENERGÍA LÉCTRICA SUMINISTRO N° 0672981, N° 2416031 Y N° 0954150 MESES DE ENERO A DICIEMBRE 2019</t>
  </si>
  <si>
    <t>LUZ DEL SUR S.A.A.</t>
  </si>
  <si>
    <t>PAGOS DE RECIBOS LUZ DEL SUR POR CONSUMO DE ENERGÍA ELÉCTRICA EN SUMINISTROS N° 1501183 Y 1240300 POR LOS MESES DE ENERO A DICIEMBRE DEL 2019</t>
  </si>
  <si>
    <t>KILOWATT SERVIS S.A.C</t>
  </si>
  <si>
    <t>SERVICIO DE REPARACION Y/O MANTENIMIENTO DEL SISTEMA HIDRONEUMATICO DEL EDIFICIO RADAR - ZONA SUR CORPAC S.A</t>
  </si>
  <si>
    <t>GERENCIA GESTION DE TALENTO HUMANO</t>
  </si>
  <si>
    <t>GACETA COMERCIAL</t>
  </si>
  <si>
    <t>SUSCRIPCION A REVISTA SOLUCIONES LABORALES 2019</t>
  </si>
  <si>
    <t>GERENCIA DE GESTION DE TALENTO HUMANO</t>
  </si>
  <si>
    <t>OBL CONSULTORES S.A.C</t>
  </si>
  <si>
    <t>SERVICIO DE EVALUACIONES PSICOLOGICAS A LOS CANDIDATOS DE LAS CONVOCATORIAS INTERNAS Y/O EXTERNAS DE PERSONAL DE CORPAC</t>
  </si>
  <si>
    <t>SERVICIO DE CONFECCIÓN Y SUMINISTRO DE TARJETA DE PRESENTACION PARA EJECUTIVOS Y FUNCIONARIOS DE CORPAC S.A</t>
  </si>
  <si>
    <t>GERENCIA DE TALENTO HUMANO</t>
  </si>
  <si>
    <t>COSTA DEL SOL</t>
  </si>
  <si>
    <t>SERVICIO DE CONTRATACION DE UNA EMPRESA PARA LA ORGANIZACIÓN Y EJECUCION DEL PROGRAMA DEL DÍA DE LA SECRETARIA CORPAC S.A. 2019</t>
  </si>
  <si>
    <t>SENTINEL PERU S.A.</t>
  </si>
  <si>
    <t>CONTRATACIÓN DE UNA EMPRESA PRESTADORA DE SERVICIOS DE INFORMACIÓN CREDITICIA Y COMERCIAL DE PERSONAS NATURALES Y JURÍDICAS (CENTRAL DE RIESGO)</t>
  </si>
  <si>
    <t>AREA DE ALMACENES</t>
  </si>
  <si>
    <t>ADUASOFT E.I.R.L.</t>
  </si>
  <si>
    <t>SERVICIO SOPORTE FUNCIONAL DEL SISTEMA DE TELEDESPACHO</t>
  </si>
  <si>
    <t>BRENDA ROCIO PAREDES CHACCHI</t>
  </si>
  <si>
    <t>ÁREA DE PROYECTOS E INNOVACIÓN TECNOLÓGICA</t>
  </si>
  <si>
    <t>ARRENDAMIENTO DE UNA LÍNEA PLUS N° 484-8506 / RECIBO N° 0004-985868516 / STS N° 001-001-29816-S</t>
  </si>
  <si>
    <t xml:space="preserve">AREA DE PROGRAMACION Y CONTROL DE ADQUISICIONES - AREA DE ADQUISICIONES </t>
  </si>
  <si>
    <t>UN CONTRATACION PARA EL APOYO EN EJECUCION PAC 2018</t>
  </si>
  <si>
    <t>ROSSY FLOWERS S.A.C.</t>
  </si>
  <si>
    <t>CORONAS DE FLORES POR FALLECIMIENTO Y OFRENDAS INSTITUCIONALES</t>
  </si>
  <si>
    <t>MANUEL JESUS REYNOSO ANGELES</t>
  </si>
  <si>
    <t>SERVICIO PARA LA CONTRATACION DE UN PROFESIONAL EN LABORES DE AUDITORIA FINANCIERA Y DE CUMPLIMIENTO INHERENTES AL CONTROL GUBERNAMENTAL</t>
  </si>
  <si>
    <t>CONTRATACION DEL SERVICIO DE MONITOREO DE MEDIOS A PARTIR DEL 26-12-2018 AL 25-12-2019</t>
  </si>
  <si>
    <t>ÁREA DE DESARROLLO DE PERSONAL - GERENCIA DE GESTIÓN DE TALENTO HUMANO</t>
  </si>
  <si>
    <t>V &amp; O VASVAL CONSULTORES Y ASESORES</t>
  </si>
  <si>
    <t>SERVICIO DE EVALUACIONES PSICOLÓGICAS A CANDIDATOS DE LAS CONVOCATORIAS INTERNAS Y/O EXTERNAS DE PERSONAL DE CORPAC S.A.</t>
  </si>
  <si>
    <t>VAYJ S.A.C</t>
  </si>
  <si>
    <t>SERVICIO DE DEFINICION Y ELABORACION DE OBJETIVOS DE DESEMPEÑO PARA EL PERIODO 2019</t>
  </si>
  <si>
    <t>SERVICIOS GENERALES</t>
  </si>
  <si>
    <t>CEDIVE</t>
  </si>
  <si>
    <t xml:space="preserve">SERVICIO DE INSPECCION TÉCNICA VEHICULAR ORDINARIA </t>
  </si>
  <si>
    <t>GERENCIA CENTRAL DE AEROPUERTOS - GERENCIA DE GESTIÓN AEROPORTUARIA</t>
  </si>
  <si>
    <t>SERVICIO CONTRATACION DE UN TÉCNICO ESPECIALISTA EN REGULACIONES AERONÁUTICAS, PARA BRINDAR SOPORTE TÉCNICO EN LA REVISIÓN, ANALISIS Y RECOMENDAR ACCIONES EN LA FORMULACIÓN DE LOS DOCUMENTOS TÉCNICOS QUE POR NORMA CORPAC S.A DEBE ELABORAR, APLICAR Y MANTENER ACTUALIZADO EN SU CALIDAD DE OPERADOR DE AERÓDROMO.</t>
  </si>
  <si>
    <t>INNOVA DIGITAL SOLUTIONS S.A.C - INDIGITAL</t>
  </si>
  <si>
    <t>SERVICIO DE IMPLEMENTACIÓN DE UN SOFTWARE WEB DE EMISIÓN DE DOCUMENTOS ELECTRONICOS LABORALES FIRMA DIGITAL (BOLETAS DE PAGO Y OTROS DOCUMENTOS)</t>
  </si>
  <si>
    <t>ALESSANDRA MILAGROS REYES VICENTE</t>
  </si>
  <si>
    <t>SERVICIO DIAGRAMACION DEL DIAGNÓSTICO DE EDIFICIOS EXISTENTES PARA LOS SERVICIOS DE MANTENIMIENTO REALIZADOS POR EL ÁREA DE INFRAESTRUCTURA Y TITULACIONES</t>
  </si>
  <si>
    <t>SERVICIO DE TRANSITO AEREO</t>
  </si>
  <si>
    <t>ROTASISTEMAS E.I.R.L</t>
  </si>
  <si>
    <t>SERVICIO DE ADAPTACION DE CONO INTERIOR DE CINTAS DE PAPEL TERMICO CONTINUO</t>
  </si>
  <si>
    <t>TRASEGUR S.A.C</t>
  </si>
  <si>
    <t xml:space="preserve">SERVICIO DE MANTENIMIENTO PREVENTIVO Y CORRECTIVO  MONTACARGA TOYOTA FGZN20/25/30 POR 24 MESES </t>
  </si>
  <si>
    <t>AREA DE PROYECTOS E INNOVACION TECNOLOGICA</t>
  </si>
  <si>
    <t>MOVISTAR FIJO</t>
  </si>
  <si>
    <t>SERVICIO DE TELEFONIA FIJA</t>
  </si>
  <si>
    <t>DATOS TECNICOS S.A SISTEMAS DE MERCADOS FINANCIEROS</t>
  </si>
  <si>
    <t>DATAT-C</t>
  </si>
  <si>
    <t>SERVICIO DE ACCESO MODULOS DEL SISTEMA DE DATOS EN EL MERCADO FINANCIERO NACIONAL 2018</t>
  </si>
  <si>
    <t>GERENCIA TECNOLOGIA DE LA INFORMACION Y COMUNICACIONES</t>
  </si>
  <si>
    <t>SERVICIO DE SOPORTE INFORMATICO A USUARIOS DE CORPAC S.A</t>
  </si>
  <si>
    <t xml:space="preserve">SISTEMAS DE COMUNICACIONES AERONAUTICAS </t>
  </si>
  <si>
    <t>IFIT PERU S.A.C</t>
  </si>
  <si>
    <t>SERVICIO DE MONTAJE DE SISTEMA MICROONDAS ENTRE TORRE DE CONTROL Y ESTACION TX SANTA ROSA</t>
  </si>
  <si>
    <t>ENEL</t>
  </si>
  <si>
    <t xml:space="preserve">JM. RODRIGUEZ AUTOMOTRIZ </t>
  </si>
  <si>
    <t>SERVICIO REPARACION D/LLANTAS: PARCHADO, BALANCEO DE RUEDAS, SERVICIO DE CAMBIO DE LLANTAS.</t>
  </si>
  <si>
    <t>SAVAR</t>
  </si>
  <si>
    <t>SERVICIO DE AGENCIAMIENTO DE ADUANAS</t>
  </si>
  <si>
    <t>GERENCIA CENTRAL DE AEROPUERTOS</t>
  </si>
  <si>
    <t>PAKAMUROS CONTRATISTA GENERALES</t>
  </si>
  <si>
    <t>SERVICIO DE CONTRATACION DE MANO DE OBRA PARA EL SERVICIO DE BACHEO DE LAS ÁREAS MAS CRITICAS DE LA PISTA DE ATERRIZAJE DEL AEROPUERTO DE JAEN</t>
  </si>
  <si>
    <t>KOLFF PERU S.A.C</t>
  </si>
  <si>
    <t>SERVICIO MANTENIMIENTO CORRECTIVO DEL UPS DE 60 KVA MARCA SALICRU</t>
  </si>
  <si>
    <t>ENGLISH NET</t>
  </si>
  <si>
    <t>SERVICIO PARA EVALUAR EL NIVEL DE DOMINIO DEL IDIOMA DE INGLES A POSTULANTES DE BECA DE CAPACITACIONES</t>
  </si>
  <si>
    <t>NEWS MONITOR S.A.C</t>
  </si>
  <si>
    <t>SERVICIO DE MONITOREO DE MEDIOS</t>
  </si>
  <si>
    <t xml:space="preserve">GERENCIA CENTRAL DE AEROPUERTOS  </t>
  </si>
  <si>
    <t>EXTINSAFE S.A.C</t>
  </si>
  <si>
    <t>SERVICIO DE MANTENIMIENTO DE EXTINTORES PORTATILES SEDE CENTRAL</t>
  </si>
  <si>
    <t>JENNY DEL ROCIO ROJAS ARISTONDO</t>
  </si>
  <si>
    <t>CONTRATACION DE ESPECIALISTA EN DISEÑO GRAFICO POR EL PERIODO DE 12 MESES PARA EL EQUIPO DE IMAGEN INSTITUCIONAL</t>
  </si>
  <si>
    <t>ANTONIO SILVA MANKI</t>
  </si>
  <si>
    <t>SERVICIO DE UN INGENIERO CIVIL ESPECIALISTA EN CONTROL DE OBRAS PÚBLICAS PARA AUDITORIA DE CUMPLIMIENTO</t>
  </si>
  <si>
    <t>AREA DE GESTION DE CALIDAD</t>
  </si>
  <si>
    <t>LLOYD´S REGISTER CENTRAL AND SOUTH AMERICA LIMITED SUC. DEL PERU</t>
  </si>
  <si>
    <t>SERVICIO DE CONTRATACION DE EMPRESA CERTIFICADA DEL SISTEMA DE GESTION DE LA CALIDAD ISO</t>
  </si>
  <si>
    <t>TAMASHIRO &amp; RAMIREZ CONSULTORES SRL TDA</t>
  </si>
  <si>
    <t>SERVICIO DE PROGRAMA DE SOPORTE AL PROGRAMA DE GESTIÓN HUMANA PARA PROMOVER LA CULTURA Y CAMPAÑA DE GESTIÓN DEL CAMBIO</t>
  </si>
  <si>
    <t>SOLUCIONES IMPERIAL E.I.R.L</t>
  </si>
  <si>
    <t>CONFECCION DE 44 RECORDATORIOS POR LIMITE DE EDAD (70 AÑOS) PARA PERSONAL QUE CESARÁ EN EL PERIODO 2019-2020</t>
  </si>
  <si>
    <t>MARIO VICENTE ALVAREZ REYNOSO</t>
  </si>
  <si>
    <t>SERVICIO PARA LA CONTRATACION DIRECTA DE UN PROFESIONAL ESPECIALISTA EN LABORES DE SERVICIOS RELACIONADOS LEY DE TRANSPARENCIA</t>
  </si>
  <si>
    <t xml:space="preserve">PIMENTEL ENCISO FREDY VICTOR </t>
  </si>
  <si>
    <t>SERVICIO Y EQUIPAMIENTO AUTOMOTRIZ S.R.L.</t>
  </si>
  <si>
    <t>SERVICIO DE LAVADO DE VEHÍCULO</t>
  </si>
  <si>
    <t>AREA DE INFRAESTRUCTURA Y TITULACIONES</t>
  </si>
  <si>
    <t>CONSTRUCTORA Y CONSULTORES GSA SAC</t>
  </si>
  <si>
    <t>SERVICIO HABILITACION AEREA DE IMPRENTA Y CUARTO DE LIMPIEZA EN EL CENTRO DE INSTRUCCIÓN DE AVIACION CIVIL</t>
  </si>
  <si>
    <t>RODRIGO CALDERON CUSIMAYTA</t>
  </si>
  <si>
    <t>SERVICIO DE ELABORACION EXPEDIENTE TECNICO OBRA ADQUISICION PLATAF. AERONAVES CONST. INFRAEST. SEI TORRE CONTROL AEROPORTUARIA CERCO Y VIAS URBANAS - APTO CUSCO</t>
  </si>
  <si>
    <t>SUMMA DISEÑO Y ARQUITECTURA S.A.C</t>
  </si>
  <si>
    <t>SERVICIO DE ACONDICIONAMIENTO DE SSHH DE DISCAPACITADOS EN LA GERENCIA DE SEGURIDAD OPERACIONAL</t>
  </si>
  <si>
    <t>AREA DE FACTURACION Y COBRANZAS</t>
  </si>
  <si>
    <t>SENTINEL DEL PERU S.A</t>
  </si>
  <si>
    <t>SERVICIO DE INFORMACION ACREDITADORA DE SERVICIOS DE INFORMACION CREDITICIA Y COMERCIAL DE PERSONAS NATURALES Y JURIDICAS (CENTRAL DE RIESGO)</t>
  </si>
  <si>
    <t>AEROPUERTO DE CHICLAYO</t>
  </si>
  <si>
    <t>TRANSPORTE FELIPE J HUANCA ALVITEZ EIRL</t>
  </si>
  <si>
    <t>022-16378</t>
  </si>
  <si>
    <t>TRANSPORTE DE PERSONAL DE LA SEDE DE CHICLAYO</t>
  </si>
  <si>
    <t>JUAN RICARDO LAY FERRATO</t>
  </si>
  <si>
    <t>CONTRATACIÓN DE ASESOR LEGAL EXTERNO QUE PATROCINE A CORPAC .S.A. EN PROCESO JUDICIAL SOBRE ANULACIÓN DE LAUDO ARBITRAL SEGUIDO POR CONSORCIO IMESAPI</t>
  </si>
  <si>
    <t>O/S N° 213853</t>
  </si>
  <si>
    <t>CORPORACION DE SERVICENTROS S.A.C. - CORSERSAC</t>
  </si>
  <si>
    <t>O/C N° 213132</t>
  </si>
  <si>
    <t>GAS NATURAL VEHICULAR - GAS GLP / EL PRESENTE EXPEDIENTE DE PAGO CORRESPONDE AL GAS GNV</t>
  </si>
  <si>
    <t>GAS NATURAL VEHICULAR - GAS GLP / EL PRESENTE EXPEDIENTE DE PAGO CORRESPONDE AL GAS LICUADO DE PETROLEO</t>
  </si>
  <si>
    <t xml:space="preserve">ADQUISICIÓN DE MATERIALES, REPUESTOS PARA EQUIPOS INFORMÁTICOS </t>
  </si>
  <si>
    <t>SERVICIO RESPONSABLE A LA INDUSTRIA S.A.C.</t>
  </si>
  <si>
    <t>ADQUISICIÓN DE PAPEL TOALLA DOBLE HOJA</t>
  </si>
  <si>
    <t>EQUIPAMIENTO DE MANTENIMIENTO DE SITEMAS METEOROLOGICOS</t>
  </si>
  <si>
    <t>MA´ CLAU E.I.R.L.</t>
  </si>
  <si>
    <t>EQUIPAMIENTO DE SISTEMAS METEOROLOGICOS DE LA GERENCIA DE TECNOLOGIA AERONAUTICA DE CORPAC</t>
  </si>
  <si>
    <t>CIF PERU S.A.C</t>
  </si>
  <si>
    <t>ADQUISICION DE CINCO CONTENEDORES ALTO CUBITAJE DE 40</t>
  </si>
  <si>
    <t>AREA DE SISTEMAS Y VIGILANCIA</t>
  </si>
  <si>
    <t>COMERCIAL TECNO TONER E.I.RL.</t>
  </si>
  <si>
    <t>TONER PARA IMPRESORA LASER HP CM2320NF COLOR NEGRO COD. CC530A</t>
  </si>
  <si>
    <t>DEIVI COMP S.A.C.</t>
  </si>
  <si>
    <t>TONER PARA IMPRESORA LASER HP 5550DN COLOR CIAN COD. C9731A</t>
  </si>
  <si>
    <t>MURDOCH SISTEMAS S.A</t>
  </si>
  <si>
    <t>PORTA FOTOCHECK DE PLASTICO</t>
  </si>
  <si>
    <t>CASOLI</t>
  </si>
  <si>
    <t>COMPRA DE LLANTAS</t>
  </si>
  <si>
    <t>OFICINAS Y MAS E.I.R.L</t>
  </si>
  <si>
    <t xml:space="preserve">TONER PARA IMPRESORA LASER HP CP1025NW COLOR NEGRO </t>
  </si>
  <si>
    <t>TINTA PARA IMPRESORA</t>
  </si>
  <si>
    <t>D´FER BUSINESS S.A.C</t>
  </si>
  <si>
    <t>TONER PARA IMPRESORA</t>
  </si>
  <si>
    <t xml:space="preserve"> AREA DE SISTEMAS Y VIGILANCIA</t>
  </si>
  <si>
    <t>LOEYS SUMINISTRO S.A.C</t>
  </si>
  <si>
    <t>SERPROCOM PERU S.A.C</t>
  </si>
  <si>
    <t xml:space="preserve">RADIO TRANSMISOR RECEPTOR VHF </t>
  </si>
  <si>
    <t>ÁREA DE SISTEMAS DE NAVEGACIÓN AÉREA</t>
  </si>
  <si>
    <t>TRANSPORTE YEISON S.A.C.</t>
  </si>
  <si>
    <t>AREA DE SISTEMAS Y VIGILANCIA AEREA</t>
  </si>
  <si>
    <t xml:space="preserve">ALMACENES ASOCIADOS </t>
  </si>
  <si>
    <t>NUMERADOR AUTOMATICO METALICO</t>
  </si>
  <si>
    <t>QUAVILSA</t>
  </si>
  <si>
    <t>TONER PARA IMPRESORA LASER HP</t>
  </si>
  <si>
    <t>GERENCIA DE TECNOLOGÍA AERONAUTICA</t>
  </si>
  <si>
    <t>SERTECGRUP</t>
  </si>
  <si>
    <t>TARJETA GRAFICA CON SALIDA DVI</t>
  </si>
  <si>
    <t>AREA DE METEOROLOGÍA AERONAUTICA</t>
  </si>
  <si>
    <t xml:space="preserve">CISTERNAS DE AGUA x 13 M3 PARA LA ESTACIÓN METEOROLÓGICA DE LIMA </t>
  </si>
  <si>
    <t>IMPORTACIONES CHAMBI E.I.R.L</t>
  </si>
  <si>
    <t>TONER PARA IMPRESORA LASER HP CP1025NW COLOR AMARILLO</t>
  </si>
  <si>
    <t>CORPORACION SOLUTLE</t>
  </si>
  <si>
    <t xml:space="preserve">TONERS  PARA IMPRESORAS LASER HP </t>
  </si>
  <si>
    <t xml:space="preserve">DISTRIBUIDORA METAL E.I.R.L </t>
  </si>
  <si>
    <t xml:space="preserve">TONER PARA IMPRESORA LASER HP 5550DN COLOR AMARILLO </t>
  </si>
  <si>
    <t xml:space="preserve">A.L.SUMINISTROS E.I.R.L </t>
  </si>
  <si>
    <t>4 TONER PARA IMPRESORAS</t>
  </si>
  <si>
    <t>CORSERPAC CORPORACION DE SERVICENTROS S.A.C</t>
  </si>
  <si>
    <t>GAS NATURAL VEHICULAR GNV</t>
  </si>
  <si>
    <t>GAS NATURAL VEHICULAR - GAS GLP</t>
  </si>
  <si>
    <t>ÁREA DE SISTEMAS DE VIGILANCIA AÉREA</t>
  </si>
  <si>
    <t>COORPORACION P.PONTEX E.I.R.L.</t>
  </si>
  <si>
    <t>COCHE DE TRANSPORTE DE ALUMINIO CON PLATAFORMA 33 CM X 89CM</t>
  </si>
  <si>
    <t>GERENCIA DE TECNOLOGÍA DE LA INFORMACIÓN Y COMUNICACIONES</t>
  </si>
  <si>
    <t>GRUPO ROMERO CAJA S.A.C</t>
  </si>
  <si>
    <t>AREA DE REDES, COMUNICACIIONES Y SOPORTE TECNICO</t>
  </si>
  <si>
    <t>SERESIN</t>
  </si>
  <si>
    <t>PAPEL TOALLA HOJA SIMPLE INTERFOLIADAS X 200 HOJAS</t>
  </si>
  <si>
    <t>FERNELLY</t>
  </si>
  <si>
    <t>FORRO PLASTICO OFICIO - PLUMON INDELEBLE DE TRAZO</t>
  </si>
  <si>
    <t>LINKWORKS S.A.C</t>
  </si>
  <si>
    <t>CUADERNO CUADRICULADO DEL PAPEL BOND DE 56 G TAMAÑO A5X100 HOJAS</t>
  </si>
  <si>
    <t>SERVICIOS GIMALI S.A.C.</t>
  </si>
  <si>
    <t>REGLA DE PLASTICO - SACAGRAPA DE METAL</t>
  </si>
  <si>
    <t>ÁREA DE ALMACENES</t>
  </si>
  <si>
    <t>TAI LOY S.A.</t>
  </si>
  <si>
    <t>UTILES DE OFICINA</t>
  </si>
  <si>
    <t>EQUIPO DE MANTENIMIENTO DE SISTEMAS METEORÓGICOS</t>
  </si>
  <si>
    <t>CREATING SERVICES</t>
  </si>
  <si>
    <t>ARTICULOS DE FERRETERIA</t>
  </si>
  <si>
    <t>DIBRISO S.A</t>
  </si>
  <si>
    <t>SERVICIOS TECNICOS AGRUPADOS E.I.R.L.</t>
  </si>
  <si>
    <t>SWITCH PARA RED DE 24 PUERTOS CAPA 2</t>
  </si>
  <si>
    <t>CONQUISTADORES REAL SERVICE S.A</t>
  </si>
  <si>
    <t>ADQUISICIONES DE AGUA DE MESA SIN GAS DE 20 LITROS</t>
  </si>
  <si>
    <t>PMS PERU S.A.C</t>
  </si>
  <si>
    <t>SWITCH PARA RED DE 48 PUERTOS TIPO CAPA 2</t>
  </si>
  <si>
    <t>ADQUISICION DE TONER PARA IMPRESORA LASER HP 1515N, COLORES AMARILLO COD. CB542A, CYAN COD.</t>
  </si>
  <si>
    <t>EQUIPO DE GENERACIÓN ELÉCTRICA Y AIRE ACONDICIONADO</t>
  </si>
  <si>
    <t xml:space="preserve">RIVERA DIESEL </t>
  </si>
  <si>
    <t>ARTICULOS DE LUBRICANTES</t>
  </si>
  <si>
    <t xml:space="preserve">TRADING SERVICE M&amp;A </t>
  </si>
  <si>
    <t>ESTACION DE TRABAJO CON PROCESADOR DE 10 NUCLEOS</t>
  </si>
  <si>
    <t>EQUIPO DE MANTENIMIENTO DE SISTEMAS RADIOAYUDAS</t>
  </si>
  <si>
    <t>TARJETA PS 1227D</t>
  </si>
  <si>
    <t>GAS NATURAL VEHICULAR - GAS GLP/ EL PRESENTE EXPEDIENTE DE PAGO CORRESPONDE AL LICUADO DE PETROLEO</t>
  </si>
  <si>
    <t>JUAN RICARDO SOLANO MEDRANO</t>
  </si>
  <si>
    <t>REGULADOR DE GAS HELIO</t>
  </si>
  <si>
    <t>OGAMIG S.A.C.</t>
  </si>
  <si>
    <t>PAPEL HIGENICO</t>
  </si>
  <si>
    <t>GRIFO MI AMANDITA EIRL</t>
  </si>
  <si>
    <t>001-022-16327</t>
  </si>
  <si>
    <t>AEROPUERTO DE CAJAMARCA</t>
  </si>
  <si>
    <t xml:space="preserve">GRIFO OTUZCO S.R.L </t>
  </si>
  <si>
    <t>14/05/2019 - 15/05/2019 - 15/05/2019</t>
  </si>
  <si>
    <t>ESTACION DE SERVICIO ROSA ELENA EIRL</t>
  </si>
  <si>
    <t>024-14224</t>
  </si>
  <si>
    <t>COMPRA DE PETROLEO Y GASOLINA</t>
  </si>
  <si>
    <t>SERVICIO DE MANIPULEO DE CINCO CONTENEDORES</t>
  </si>
  <si>
    <t>SERVICIO DE MANTENIMIENTO AL PUENTE METALICO DE ACCESOR VEHICULAR A LA ESTACION VOR DEL AEROPUERTO DE PIURA.</t>
  </si>
  <si>
    <t>SERTELMEC EMPRESA INDIVIDUAL DE RESPONSABILIDAD LIMITADA</t>
  </si>
  <si>
    <t xml:space="preserve"> CONTRATACION DE UN LOCADOR DE SERVICIO PARA LA GERENCIA TECNOLOGICA AERONAUTICA</t>
  </si>
  <si>
    <t>RENOVACION DE SUSCRIPCION REVISTA ACTUALIDAD EMPRESARIAL</t>
  </si>
  <si>
    <t>INSTITUTO PACIFICO SOCIEDAD ANONIMA CERRADA</t>
  </si>
  <si>
    <t>GRAFINAL DEL PERU S.A.C.</t>
  </si>
  <si>
    <t>SERVICIO CONSULTORIA PARA LA ELABORACION EXP. TECNICO REPARACION DE INFRAESTRUCTURA DEL SERVICIO SEI DEL AEROPUERTO DE ILO</t>
  </si>
  <si>
    <t>ANTONY JHAIR HERNANDEZ GAMONAL</t>
  </si>
  <si>
    <t xml:space="preserve"> SERVICIO DE RENOVACION DE FERRETERIA Y PROTECCION ANTICORROSIVA DE TORRES ARRIOSTRADAS DE TWR DEL AIJCH</t>
  </si>
  <si>
    <t>INSOP TELECOMUNICACIONES S.A.C.</t>
  </si>
  <si>
    <t xml:space="preserve"> SERVICIO DE CONTRATACION DE   MANO DE OBRA PARA EL SERVICIO DE BACHEO DE LAS AREAS MAS CRITICAS DE LA PISTA DE ATERRIZAJE DEL AEROPUERTO DE JAEN</t>
  </si>
  <si>
    <t>PAKAMUROS CONTRATISTAS GENERALES S.A.C.</t>
  </si>
  <si>
    <t>SERVICIO ELABORACION ANTEPROYECTO PARA LA OBRA DE REMODELACION DE TERMINAL DE PASAJEROS ARPTO. DEL CUSCO LOCALIDAD WANCHAQ DEL DEPARTAMENTO DEL CUSCO</t>
  </si>
  <si>
    <t>CONTRATACION DE SERVICIOS DE UNA AVIONETA CON CAPACIDAD NUEVE PASAJEROS PARA EL DIA 21.03.19</t>
  </si>
  <si>
    <t>SAETA - SERVICIOS AEREOS DE TARAPOTO E.I.R.L.</t>
  </si>
  <si>
    <t>SERVICIO DE MONTAJE SISTEMA DE MICROONDAS ENTRE TORRE DE CONTROL Y ESTACION TX SANTA ROSA</t>
  </si>
  <si>
    <t>IFIT PERÚ S.A.C.</t>
  </si>
  <si>
    <t>CONTRATACION DE 01 OFICIAL DE SEGURIDAD AEROPORTUARIA PARA LA SEDE DE ATALAYA A FIN DE COMPLETAR LA DOTACION DEL PERSONAL NECESARIO</t>
  </si>
  <si>
    <t>RENGIFO FLORES SOLANGE BETSABETH</t>
  </si>
  <si>
    <t>CONTRATACION DE 02 LOCADORES DE SERVICIOS BRINDE APOYO BOMBERO AERONAUTICO AEROPUERTOS MAZAMARI Y NAZCA</t>
  </si>
  <si>
    <t>GUILLEN CENTENO GUSTAVO MARTIN</t>
  </si>
  <si>
    <t xml:space="preserve"> SERVICIO DE ELABORACION DEL EXP. TEC. DE LA OBRA "PARCHADO ASFALTICO DE LA PLATAFORMA DE VIRAJE 16/34 DE LA PISTA DE ATERRIZAJE DEL ARPTO DE RIOJA"</t>
  </si>
  <si>
    <t>CONTRATACION DE UNA INSTITUCION ESPECIALIZADA PARA LA EVALUACION PSICOLOGICA A LOS CANDIDATOS DE LAS CONVOCATORIAS INTERNAS Y/O EXTERNAS DEL PERSONAL</t>
  </si>
  <si>
    <t>OBL CONSULTORES S.A.C.</t>
  </si>
  <si>
    <t xml:space="preserve"> SERVICIO HABILITACION AREA DE IMPRENTA Y CUARTO DE LIMPIEZA EN EL CENTRO DE INSTRUCCIÓN DE AVIACION CIVIL</t>
  </si>
  <si>
    <t>CONSTRUCTORA Y CONSULTORES GSA SAC.</t>
  </si>
  <si>
    <t>EXTINSAFE S.A.C.</t>
  </si>
  <si>
    <t>GACETA COMERCIAL S.A.</t>
  </si>
  <si>
    <t>SERVICIO DE CONFECCION   Y SUMINISTRO DE TARJETAS DE PRESENTACION PARA EJECUTIVOS Y FUNCIONARIOS DE CORPAC S.A.</t>
  </si>
  <si>
    <t>CONTRATACION DEL SERVICIO DE MOVILIDAD EN CADO DE FALLECIMIENTO DE LOS COLABORADORES Y/O FAMILIARES</t>
  </si>
  <si>
    <t>INVERSIONES PURIS SAC.</t>
  </si>
  <si>
    <t xml:space="preserve"> SERVICIO DE ESTUDIO DE CLIMA LABORAL</t>
  </si>
  <si>
    <t>CAMBIO Y GERENCIA S.A.C.</t>
  </si>
  <si>
    <t>SERVICIO DE PROGRAMA DE SOPORTE AL PROGRAMA DE GESTION HUMANA PARA PROMOVER LA CULTURA Y CAMPAÑA DE GESTION DEL CAMBIO</t>
  </si>
  <si>
    <t>TAMASHIRO &amp; RAMIREZ CONSULTORES SRLTDA</t>
  </si>
  <si>
    <t>VAYJ SAC</t>
  </si>
  <si>
    <t>SERVICIO ADAPTACION DE CONO INTERIOR DE CINTAS DE PAPEL TERMICO CONTINUO</t>
  </si>
  <si>
    <t>ROTASISTEMAS E.I.R.L.</t>
  </si>
  <si>
    <t>SERVICIO DE REPARACION  Y/O MANTENIMIENTO DEL SISTEMA DE HIDRONEUMATICO DEL EDIFICIO RADAR - ZONA SUR CORPAC S.A.</t>
  </si>
  <si>
    <t>SERV CONTRAT TEMP BAJO MODALIDAD LOCAC SERV X 8 MESES VR S/. 32,000 -GGAP</t>
  </si>
  <si>
    <t>SERVICIO PARA LA CONTRATACION DE UN PROFESIONAL EN LABORES DE AUDITORIA FINANCIERA Y DE CUMPLIMIENTOS INHERENTES AL CONTROL GUBERNAMENTAL</t>
  </si>
  <si>
    <t>CONTRATACION DE ESPECIALISTA DE DISEÑO GRAFICO POR EL PERIODO DE 12 MESES PARA EL EQUIPO DE IMAGEN INSTITUCIONAL</t>
  </si>
  <si>
    <t>CONTRATACION DE UNA EMPRESA ESPECIALIZADA PARA EL PROCESO DE SELECCIÓN DE UN (01) PUESTO GERENCIAL PARA CORPAC S.A.</t>
  </si>
  <si>
    <t>SERVICIO DE CONTRATACION PERSONA NATURAL O JURIDICA PARA LA ELABORACION METODOLOGIA DE MEJORAS POR BLOQUES DEL SISTEMA DE AVIACION ASBU</t>
  </si>
  <si>
    <t>CONTRATACION DE UNA EMPRESA PARA PROPORCIONAR SERVICIO DE EVALUAR EL NIVEL DE DOMINIO DEL IDIOMA DE INGLES A POSTULANTES A BECA DE CAPACITACION CTA</t>
  </si>
  <si>
    <t>ENGLISH NET E.I.R.L.</t>
  </si>
  <si>
    <t>SERVICIO PARA LA CONTRATACION DIRECTA DE UN PROFESIONAL ESPECIALISTA EN LABORES DE SERVICIOS RELACIONADOS - LEY DE TRANSPARENCIA</t>
  </si>
  <si>
    <t>SERVICIO ELABORACION DEL EXPEDIENTE TECNICO PARA LA OBRA DE HABILITACION DE OFICINAS EN EL SEGUNDO PISO DEL EDIFICIO RADAR DE LA SEDE CENTRAL CORPAC SA</t>
  </si>
  <si>
    <t>CONSTRUCTORA ARQUITRABE S.A.C.</t>
  </si>
  <si>
    <t>MANTENIMIENTO PREVENTIVO DE DOS DUPLICADORAS</t>
  </si>
  <si>
    <t>SISTEMA DE CODIFICACION SOCIEDAD ANONIMA</t>
  </si>
  <si>
    <t>SERVICIO DE RASTREO SATELITAL (GPS) PARA 13 CAMIONETAS NISSAN FRONTIER DE PROPIEDAD DE CORPAC SA</t>
  </si>
  <si>
    <t>SERVICIO DE UN INGENIERO CIVIL ESPECIALISTA EN CONTROL DE OBRAS PUBLICAS PARA AUDITORIA DE CUMPLIMIENTO</t>
  </si>
  <si>
    <t>SERVICIO ACONDICIONAMIENTO DEL SERVICIO HIGIENICO PARA DISCAPACITADOS EN LA GERENCIA DE SEGURIDAD OPERACIONAL</t>
  </si>
  <si>
    <t>SUMMA DISEÑO Y ARQUITECTURA S.A.C.</t>
  </si>
  <si>
    <t>SERVICIO TRASLADO 01 MASTIL COMPLETO EQ. AWS-310 AL AEROPUERTO DE TALARA</t>
  </si>
  <si>
    <t>CONTRATACION DE UN ABOGADO ESPECIALISTA EN DERECHO PUBLICO PARA CORPAC SAA POR PERIODO DE 60 DIAS CALENDARIO</t>
  </si>
  <si>
    <t>SERVICIO MANTENIMIENTO CORRECTIVO DEL UPS DE 60KVA MARCA SALICRU, MODELO SLC-60-CUBE STR P2</t>
  </si>
  <si>
    <t>KOLFF PERU SAC</t>
  </si>
  <si>
    <t>CONTRATACION DE PRESENCIA DE NOTARIO PUBLICO EN PROCESOS DE SELECCIÓN CONVOCADOS POR CORPAC SA</t>
  </si>
  <si>
    <t>CONTRATACION DE UNA EMPRESA PRESTADORA SERVICIOS DE INFORMACION CREDITICIA Y COMERCIAL DE PERSONAS NATURALES Y JURIDICAS (CENTRAL DE RIESGOS)</t>
  </si>
  <si>
    <t>SENTINEL PERU S.A</t>
  </si>
  <si>
    <t>SERVICIO CONTRATACION CONSULTOR PARA APOYO TECNICO EN LA IMPLEMENTACION DE ACTIVIDADES DEL PLAN DE TRABAJOO DE 2019 DEL EQUIPO EVALUADOR DEL SCI</t>
  </si>
  <si>
    <t>CONFECCION DE 44 RECORDATORIOS POR LIMITE DE EDAD (70 AÑOS) PARA PERSONAL QUE CESARA EN EL PERIODO 219-2020</t>
  </si>
  <si>
    <t>SOLUCIONES IMPERIAL E.I.R.L.</t>
  </si>
  <si>
    <t>SERVICIO CONTRATACION DE EMPRESA CERTIFICADORA DEL SISTEMA DE GESTION DE LA CALIDAD ISO:9001:2015 PARA AUDITAR SERVICIO DE MET, AIS, Y COMO FIJAS</t>
  </si>
  <si>
    <t>LLOYD`S REGISTER CENTRAL AND SOUTH AMERICA LIMITED-SUCURSAL DEL PERU</t>
  </si>
  <si>
    <t>CONTRAT. SERV. ENTREGA DE FLORES Y OFRENDAS INSTITUCIONALES</t>
  </si>
  <si>
    <t>ROSSY FLOWER'S S.A.C.</t>
  </si>
  <si>
    <t>PAGO SERVICIO FLETE POR TRASLADO DE ANTENAS, BASTIDORES Y CABLES AL ARPTO. DE IQUITOS</t>
  </si>
  <si>
    <t>SERVICES LOGISTICS JJ E.I.R.L.</t>
  </si>
  <si>
    <t>CONTRATACION CONSULTORIA ESPECIALIZADA PARA EL FORTALECIMIENTO DEL SISTEMA GESTION DE RSC EN CORPAC</t>
  </si>
  <si>
    <t>SOLUCIONES INTEGRALES E INNOVACIONESTECNOLÓGICAS DEL PERÚ S.A.C.</t>
  </si>
  <si>
    <t>CONTRATACION DE UN LOCADOR PARA APOYO OPERATIVO Y MANTENIMIENTO DEL AREA DE SERVICIOS GENERALES DE LA GERENCIA DE LOGISTICA</t>
  </si>
  <si>
    <t>SERVICIO DE INFORME DE ENSAYO DE MUESTRA DE AGUA EN BIDON DE 20 LITROS SUMINISTRADO POR CORPAC SA</t>
  </si>
  <si>
    <t>CERTIFICACIONES DEL PERU S.A CERPER</t>
  </si>
  <si>
    <t>CONTRATACION DE UN LOCADOR PARA APOYO EN EL SEGUIMIENTO DE EJECUCION CONTRACTUAL PARA EL AREA DE CONTRATOS</t>
  </si>
  <si>
    <t>SERVICIO DE TRASLADO DE 18 SILLAS ERGONOMICAS DE PROPIEDAD DE CORPAC SA</t>
  </si>
  <si>
    <t>CONSORCIO ALBA S.A.C.</t>
  </si>
  <si>
    <t>PAGO SERVICIO DE MANTENIMIENTO EQUIPO UPS CHLORIDE 40KVA DE DALA AMHS</t>
  </si>
  <si>
    <t>SERVICIO: ELABORACION EXP. TEC. ADQ. PLATAFORMA AERONAVES CONSTRUCCION INFRAESTRUCT-META VIA PERIMETRAL INTERNA AEROPUERTO CUSCO</t>
  </si>
  <si>
    <t>SERV: CONTRATACION DE UN LOCADOR (ING CIVIL) TRABAJO REVISION COMPATIBILIZACION Y EVALUACION EXPE. TEC. DE LOS COMPONENTES INFRAESTRUCTURA APTO CUSCO</t>
  </si>
  <si>
    <t>SERVICIO DE APOYO PARA EL SEGUIMIENTO EN LA ATENCION A LOS REQUERIMIENTOS DE BIENES Y SERVICIOS MENORES A 8 UITS</t>
  </si>
  <si>
    <t>SERVICIO DE APOYO EN REALIZAR INDAGACIONES DE MERCADO DE LOS REQUERIMIENTOS DE BIENES Y SERVICIOS  MENORES A 8 UITS</t>
  </si>
  <si>
    <t>SERVICIO DE AGENCIAMIENTO DE ADUANAS PARA LA JURISDICCION DE PUCALLPA</t>
  </si>
  <si>
    <t>INTEROCEANICA AGENCIA DE ADUANA SAC</t>
  </si>
  <si>
    <t>CONTRATACION DE LABORATORIO QUE REALICE EXAMENES DE SUSTANCIAS ESTUPEFACIENTES Y ALCOHOL</t>
  </si>
  <si>
    <t>LABORATORIOS CLINICOS MULTIPLES S.A.C.</t>
  </si>
  <si>
    <t xml:space="preserve">IMPRESIÓN DE TAPA PRINCIPAL DE PLASTICO P/AIP-PERU TAMAÑO A5 CANT. 250 UNID.
IMPRESIÓN DE SEPARADORES P/AIP PERU TAMAÑO A5 MOD. GEN CANT 250 UNID
IMPRESIÓN DE SEPARADORES P/AIP PERU TAMAÑO A5 MOD ENR CANT 250 UNID.
IMPRESIÓN DE SEPARADORES P/AIP PERU TAMAÑO A5 MOD AD CANT 250 UNID
</t>
  </si>
  <si>
    <t>PANTALLA DE TOQUE EXTERNA - TOUCH SCREEN 24"</t>
  </si>
  <si>
    <t>CONSORCIO DIDOOR S.A.C.</t>
  </si>
  <si>
    <t>ADQUISICION DE 5 CONTENEDORES</t>
  </si>
  <si>
    <t>1679 UND. AGUA DE MESA SIN GAS EN BIDON X 20 L</t>
  </si>
  <si>
    <t>PROYECTOR MULTIMEDIA DE TECNOLOGIA 3 LCD</t>
  </si>
  <si>
    <t>PMS PERU S.A.C.</t>
  </si>
  <si>
    <t>1 UND. BAROMETRO DIGITAL PATRON</t>
  </si>
  <si>
    <t>MOR REPRESENTACIONES SAC.</t>
  </si>
  <si>
    <t>SERVIDOR DE TIEMPO NTP CON RELOJ GPS INCORPORADO</t>
  </si>
  <si>
    <t>UTILES DE OFICINA (80 PZA. CUADERNO CUADRICULADO DE PAPEL BOND DE 56G TAMAÑO A5 X 100 HOJAS EMPASTADO)</t>
  </si>
  <si>
    <t>UTILES DE OFICINA (80 PZA. REGLA DE PLASTICO 30 CM, 100 PZA SACA GRAPA DE METAL)</t>
  </si>
  <si>
    <t>UTILES DE OFICINA (80 RLL FORRO PLASTICO T/OFICIO, 20 UND. PLUMON INDELEBLE DE TRAZO 1-3 MM COLOR NEGRO)</t>
  </si>
  <si>
    <t>GRUPO FERNELLY SAC</t>
  </si>
  <si>
    <t>UTILES DE OFICINA (12 UND. NUMERADOR AUTOMATICO DE METAL 6 DIGITOS)</t>
  </si>
  <si>
    <t>ALMACENES ASOCIADOS S.A.C.</t>
  </si>
  <si>
    <t>INSUMOS PARA REALIZAR EL MANTENIMIENTO PREVENTIVO DE LOS SISTEMAS METEOROLOGICOS A NIVEL NACIONAL</t>
  </si>
  <si>
    <t>TIPICIANO TICONA JOSELYN JOSEFINA</t>
  </si>
  <si>
    <t>REGULADOR GAS DE HELIO</t>
  </si>
  <si>
    <t>SOLANO MEDRANO JUAN RICARDO</t>
  </si>
  <si>
    <t>2,400 UND. PAPEL TOALLA HOJA SIMPLE INTERFOLIADAS X 200 HOJAS</t>
  </si>
  <si>
    <t>SERVICIO RESPONSABLE A LA INDUSTRIA S.A.C. - SERESIN S.A.C.</t>
  </si>
  <si>
    <t>8.0 UND. TARJETA GRAFICA CON SALIDA DVI</t>
  </si>
  <si>
    <t>SERVICIOS TECNICOS AGRUPADOS EIRL</t>
  </si>
  <si>
    <t>ADQUISICION DE MOUSE Y TECLADOS</t>
  </si>
  <si>
    <t>DIBRISO SOCIEDAD ANONIMA</t>
  </si>
  <si>
    <t>RACK MOVIL PARA PANTALLA INTERACTIVA DE 70 IN</t>
  </si>
  <si>
    <t>TACO HUAMANI JULIA ELENA</t>
  </si>
  <si>
    <t>ADQUISICION DE INSUMOS PARA MANTENIMIENTO DE LOS SISTEMAS METEREOLOGICOS A NIVEL NACIONAL</t>
  </si>
  <si>
    <t>ADQUISICION DE ACEITE, FILTRO DE ACEITE, FILTRO DE PETROLEO Y FILTRO SECUNDARIO DE PETROLEO PARA LOS GRUPOS ELECTROGENOS DEL AEROPUERTO PIURA</t>
  </si>
  <si>
    <t>RIVERA DIESEL S.A.</t>
  </si>
  <si>
    <t>1349 UND. AGUA DE MESA SIN GAS EN BIDON X 20 L</t>
  </si>
  <si>
    <t>GUANTES DE HILO CON APLICACIÓN DE PVC</t>
  </si>
  <si>
    <t>CORPORACION SADCITEC  SAC</t>
  </si>
  <si>
    <t>CABLE UTP CATEGORIA 6A ROLLO X 300 M
CONECTORES RJ45 CAT 6-A
CAPUCHA PARA CONECTOR RJ45
JACK RJ-45 CATEGORIA 6A</t>
  </si>
  <si>
    <t>TECHNO SOLUTIONS S.A.C.</t>
  </si>
  <si>
    <t>ADQ. HERRAMIENTAS PARA EQUIPOS ELECTRONICOS SIS. CONTROL AEREO</t>
  </si>
  <si>
    <t>BRAILLARD S.A</t>
  </si>
  <si>
    <t>(02) PUERTA CORTA FUEGO CON SISTEMA DE SEGURIDAD PARA EL PISO 10 DE CORPAC</t>
  </si>
  <si>
    <t>SOLUCIONES Y TECNOLOGIAS INFORMATICAS 3F S.R.L – SOLTEIN 3F S.R.L.</t>
  </si>
  <si>
    <t>MAQUINA TRITURADORA DE PAPEL</t>
  </si>
  <si>
    <t>ABRIGO METEREOLOGICO</t>
  </si>
  <si>
    <t>GOMEZ COTAQUISPE CONSTANTINO</t>
  </si>
  <si>
    <t>ARTICULOS DE MERCHANDANSING</t>
  </si>
  <si>
    <t>VASO CERAMICA CON TAPA DE SILICONA DE 400ML</t>
  </si>
  <si>
    <t>IDEA PRODUCTORA DE EVENTOS CREATIVOS E.I.R.L.</t>
  </si>
  <si>
    <t>GOLDEN GRAPH SAC</t>
  </si>
  <si>
    <t>PIONER PLASTIFICADO DE 3 ANILLOS TAMAÑO A5 CON BOLSILLO INTERIOR Y TARJETERO</t>
  </si>
  <si>
    <t>GALACOR S.A.C.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</si>
</sst>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80A]* #,##0.00_-;\-[$$-80A]* #,##0.00_-;_-[$$-80A]* &quot;-&quot;??_-;_-@_-"/>
    <numFmt numFmtId="167" formatCode="_ [$$-2C0A]\ * #,##0.00_ ;_ [$$-2C0A]\ * \-#,##0.00_ ;_ [$$-2C0A]\ * &quot;-&quot;??_ ;_ @_ "/>
    <numFmt numFmtId="168" formatCode="_-* #,##0.00_-;\-* #,##0.00_-;_-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4" tint="-0.24997000396251678"/>
      <name val="Arial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0" fillId="0" borderId="10" xfId="67" applyFont="1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Border="1" applyAlignment="1">
      <alignment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35" borderId="0" xfId="67" applyFill="1" applyBorder="1">
      <alignment/>
      <protection/>
    </xf>
    <xf numFmtId="0" fontId="0" fillId="35" borderId="0" xfId="0" applyFill="1" applyAlignment="1">
      <alignment/>
    </xf>
    <xf numFmtId="0" fontId="0" fillId="35" borderId="0" xfId="67" applyFill="1" applyBorder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 applyAlignment="1">
      <alignment/>
      <protection/>
    </xf>
    <xf numFmtId="0" fontId="0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7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77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 applyAlignment="1">
      <alignment/>
      <protection/>
    </xf>
    <xf numFmtId="0" fontId="0" fillId="0" borderId="10" xfId="67" applyBorder="1" applyAlignment="1">
      <alignment/>
      <protection/>
    </xf>
    <xf numFmtId="0" fontId="6" fillId="35" borderId="0" xfId="67" applyFont="1" applyFill="1" applyAlignment="1">
      <alignment horizontal="center" vertical="center"/>
      <protection/>
    </xf>
    <xf numFmtId="0" fontId="0" fillId="0" borderId="10" xfId="67" applyBorder="1" applyAlignment="1">
      <alignment horizontal="center"/>
      <protection/>
    </xf>
    <xf numFmtId="165" fontId="14" fillId="0" borderId="10" xfId="58" applyFont="1" applyFill="1" applyBorder="1" applyAlignment="1">
      <alignment horizontal="center"/>
    </xf>
    <xf numFmtId="0" fontId="14" fillId="0" borderId="10" xfId="77" applyFont="1" applyFill="1" applyBorder="1">
      <alignment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 applyAlignment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83" applyFont="1" applyBorder="1" applyAlignment="1">
      <alignment wrapText="1"/>
      <protection/>
    </xf>
    <xf numFmtId="0" fontId="12" fillId="0" borderId="0" xfId="83" applyFont="1" applyBorder="1" applyAlignment="1">
      <alignment horizontal="center" wrapText="1"/>
      <protection/>
    </xf>
    <xf numFmtId="0" fontId="12" fillId="0" borderId="0" xfId="83" applyFont="1" applyBorder="1" applyAlignment="1">
      <alignment wrapText="1"/>
      <protection/>
    </xf>
    <xf numFmtId="0" fontId="15" fillId="0" borderId="0" xfId="67" applyFont="1">
      <alignment/>
      <protection/>
    </xf>
    <xf numFmtId="0" fontId="0" fillId="0" borderId="10" xfId="67" applyFill="1" applyBorder="1">
      <alignment/>
      <protection/>
    </xf>
    <xf numFmtId="0" fontId="0" fillId="0" borderId="0" xfId="67" applyFill="1" applyBorder="1">
      <alignment/>
      <protection/>
    </xf>
    <xf numFmtId="0" fontId="6" fillId="33" borderId="10" xfId="83" applyFont="1" applyFill="1" applyBorder="1" applyAlignment="1">
      <alignment horizontal="center" vertical="center" wrapText="1"/>
      <protection/>
    </xf>
    <xf numFmtId="0" fontId="0" fillId="0" borderId="15" xfId="67" applyFill="1" applyBorder="1">
      <alignment/>
      <protection/>
    </xf>
    <xf numFmtId="0" fontId="0" fillId="0" borderId="17" xfId="67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0" fillId="0" borderId="10" xfId="67" applyFont="1" applyBorder="1" applyAlignment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4" xfId="67" applyFont="1" applyBorder="1" applyAlignment="1">
      <alignment/>
      <protection/>
    </xf>
    <xf numFmtId="0" fontId="0" fillId="0" borderId="15" xfId="67" applyFont="1" applyBorder="1" applyAlignment="1">
      <alignment horizontal="center" vertical="center"/>
      <protection/>
    </xf>
    <xf numFmtId="0" fontId="6" fillId="0" borderId="0" xfId="67" applyFont="1" applyFill="1" applyBorder="1" applyAlignment="1">
      <alignment/>
      <protection/>
    </xf>
    <xf numFmtId="0" fontId="6" fillId="0" borderId="0" xfId="67" applyFont="1" applyAlignment="1">
      <alignment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0" xfId="67" applyNumberFormat="1" applyFont="1" applyFill="1" applyBorder="1" applyAlignment="1">
      <alignment horizontal="right" vertical="center" wrapText="1"/>
      <protection/>
    </xf>
    <xf numFmtId="49" fontId="0" fillId="0" borderId="14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right" vertical="center" wrapText="1"/>
      <protection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/>
      <protection/>
    </xf>
    <xf numFmtId="0" fontId="0" fillId="0" borderId="15" xfId="67" applyFont="1" applyFill="1" applyBorder="1" applyAlignment="1">
      <alignment horizontal="center"/>
      <protection/>
    </xf>
    <xf numFmtId="0" fontId="6" fillId="33" borderId="18" xfId="83" applyFont="1" applyFill="1" applyBorder="1" applyAlignment="1">
      <alignment horizontal="center" vertical="center" wrapText="1"/>
      <protection/>
    </xf>
    <xf numFmtId="0" fontId="6" fillId="33" borderId="11" xfId="83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/>
      <protection/>
    </xf>
    <xf numFmtId="0" fontId="17" fillId="0" borderId="0" xfId="67" applyFont="1" applyAlignme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 applyBorder="1" applyAlignment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19" xfId="67" applyNumberFormat="1" applyFont="1" applyFill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6" fillId="33" borderId="15" xfId="67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6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73" fillId="0" borderId="0" xfId="0" applyFont="1" applyAlignment="1">
      <alignment/>
    </xf>
    <xf numFmtId="0" fontId="74" fillId="0" borderId="0" xfId="67" applyFont="1">
      <alignment/>
      <protection/>
    </xf>
    <xf numFmtId="0" fontId="75" fillId="0" borderId="0" xfId="67" applyFont="1" applyAlignment="1">
      <alignment horizontal="right"/>
      <protection/>
    </xf>
    <xf numFmtId="0" fontId="74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7" applyFont="1" applyAlignment="1">
      <alignment horizontal="center" vertical="center"/>
      <protection/>
    </xf>
    <xf numFmtId="0" fontId="2" fillId="35" borderId="10" xfId="67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3" fillId="0" borderId="0" xfId="67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7" applyFont="1" applyFill="1" applyBorder="1" applyAlignment="1">
      <alignment horizontal="center" vertical="center"/>
      <protection/>
    </xf>
    <xf numFmtId="0" fontId="2" fillId="35" borderId="0" xfId="67" applyFont="1" applyFill="1" applyAlignment="1">
      <alignment horizontal="center" vertical="center"/>
      <protection/>
    </xf>
    <xf numFmtId="2" fontId="2" fillId="33" borderId="18" xfId="67" applyNumberFormat="1" applyFont="1" applyFill="1" applyBorder="1" applyAlignment="1">
      <alignment horizontal="center" vertical="center" wrapText="1"/>
      <protection/>
    </xf>
    <xf numFmtId="2" fontId="2" fillId="33" borderId="10" xfId="67" applyNumberFormat="1" applyFont="1" applyFill="1" applyBorder="1" applyAlignment="1">
      <alignment horizontal="center" vertical="center" wrapText="1"/>
      <protection/>
    </xf>
    <xf numFmtId="2" fontId="2" fillId="33" borderId="11" xfId="67" applyNumberFormat="1" applyFont="1" applyFill="1" applyBorder="1" applyAlignment="1">
      <alignment horizontal="center" vertical="center" wrapText="1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/>
      <protection/>
    </xf>
    <xf numFmtId="14" fontId="30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6" fillId="35" borderId="0" xfId="67" applyFont="1" applyFill="1" applyAlignment="1">
      <alignment horizontal="right"/>
      <protection/>
    </xf>
    <xf numFmtId="14" fontId="2" fillId="33" borderId="11" xfId="67" applyNumberFormat="1" applyFont="1" applyFill="1" applyBorder="1" applyAlignment="1">
      <alignment horizontal="center" vertical="center"/>
      <protection/>
    </xf>
    <xf numFmtId="0" fontId="76" fillId="35" borderId="15" xfId="67" applyFont="1" applyFill="1" applyBorder="1" applyAlignment="1">
      <alignment horizontal="center" vertical="center" wrapText="1"/>
      <protection/>
    </xf>
    <xf numFmtId="0" fontId="0" fillId="0" borderId="10" xfId="67" applyBorder="1" applyAlignment="1">
      <alignment horizontal="center" vertical="center" wrapText="1"/>
      <protection/>
    </xf>
    <xf numFmtId="0" fontId="0" fillId="0" borderId="0" xfId="67" applyProtection="1">
      <alignment/>
      <protection locked="0"/>
    </xf>
    <xf numFmtId="2" fontId="0" fillId="0" borderId="0" xfId="67" applyNumberFormat="1" applyProtection="1">
      <alignment/>
      <protection locked="0"/>
    </xf>
    <xf numFmtId="0" fontId="0" fillId="0" borderId="0" xfId="67" applyFont="1" applyProtection="1">
      <alignment/>
      <protection locked="0"/>
    </xf>
    <xf numFmtId="44" fontId="0" fillId="0" borderId="10" xfId="65" applyFont="1" applyBorder="1" applyAlignment="1">
      <alignment horizontal="center" vertical="center"/>
    </xf>
    <xf numFmtId="0" fontId="9" fillId="35" borderId="0" xfId="67" applyFont="1" applyFill="1" applyBorder="1" applyAlignment="1">
      <alignment horizontal="center" vertical="center"/>
      <protection/>
    </xf>
    <xf numFmtId="0" fontId="0" fillId="0" borderId="10" xfId="67" applyBorder="1" applyAlignment="1">
      <alignment vertical="center" wrapText="1"/>
      <protection/>
    </xf>
    <xf numFmtId="0" fontId="0" fillId="35" borderId="10" xfId="67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 wrapText="1"/>
      <protection/>
    </xf>
    <xf numFmtId="2" fontId="9" fillId="33" borderId="10" xfId="67" applyNumberFormat="1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0" fillId="0" borderId="0" xfId="67">
      <alignment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6" fontId="36" fillId="0" borderId="10" xfId="56" applyNumberFormat="1" applyFont="1" applyBorder="1" applyAlignment="1">
      <alignment horizontal="center" vertical="center"/>
    </xf>
    <xf numFmtId="164" fontId="36" fillId="0" borderId="10" xfId="62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" fontId="30" fillId="0" borderId="10" xfId="56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vertical="center" wrapText="1"/>
      <protection locked="0"/>
    </xf>
    <xf numFmtId="14" fontId="77" fillId="35" borderId="2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14" fontId="77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4" fontId="31" fillId="0" borderId="17" xfId="0" applyNumberFormat="1" applyFont="1" applyFill="1" applyBorder="1" applyAlignment="1">
      <alignment horizontal="center" vertical="center" wrapText="1"/>
    </xf>
    <xf numFmtId="49" fontId="31" fillId="0" borderId="10" xfId="67" applyNumberFormat="1" applyFont="1" applyFill="1" applyBorder="1" applyAlignment="1">
      <alignment horizontal="center" vertical="center" wrapText="1"/>
      <protection/>
    </xf>
    <xf numFmtId="0" fontId="77" fillId="35" borderId="10" xfId="0" applyFont="1" applyFill="1" applyBorder="1" applyAlignment="1">
      <alignment horizontal="center" vertical="center"/>
    </xf>
    <xf numFmtId="14" fontId="77" fillId="35" borderId="10" xfId="0" applyNumberFormat="1" applyFont="1" applyFill="1" applyBorder="1" applyAlignment="1">
      <alignment horizontal="center" vertical="center"/>
    </xf>
    <xf numFmtId="0" fontId="6" fillId="35" borderId="10" xfId="67" applyFont="1" applyFill="1" applyBorder="1" applyAlignment="1">
      <alignment horizontal="center" vertical="center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7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4" fontId="78" fillId="35" borderId="10" xfId="0" applyNumberFormat="1" applyFont="1" applyFill="1" applyBorder="1" applyAlignment="1">
      <alignment horizontal="center"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28" fillId="35" borderId="10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0" fillId="0" borderId="0" xfId="67" applyFont="1" applyAlignment="1">
      <alignment horizontal="center"/>
      <protection/>
    </xf>
    <xf numFmtId="0" fontId="28" fillId="0" borderId="10" xfId="0" applyFont="1" applyBorder="1" applyAlignment="1">
      <alignment horizontal="center" vertical="center"/>
    </xf>
    <xf numFmtId="43" fontId="77" fillId="0" borderId="10" xfId="0" applyNumberFormat="1" applyFont="1" applyBorder="1" applyAlignment="1">
      <alignment horizontal="center" vertical="center" wrapText="1"/>
    </xf>
    <xf numFmtId="22" fontId="7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0" xfId="56" applyNumberFormat="1" applyFont="1" applyBorder="1" applyAlignment="1">
      <alignment horizontal="center" vertical="center"/>
    </xf>
    <xf numFmtId="1" fontId="28" fillId="0" borderId="10" xfId="56" applyNumberFormat="1" applyFont="1" applyBorder="1" applyAlignment="1">
      <alignment horizontal="center" vertical="center" wrapText="1"/>
    </xf>
    <xf numFmtId="164" fontId="30" fillId="0" borderId="10" xfId="62" applyFont="1" applyBorder="1" applyAlignment="1">
      <alignment horizontal="center" vertical="center" wrapText="1"/>
    </xf>
    <xf numFmtId="167" fontId="30" fillId="0" borderId="10" xfId="62" applyNumberFormat="1" applyFont="1" applyBorder="1" applyAlignment="1">
      <alignment horizontal="center" vertical="center" wrapText="1"/>
    </xf>
    <xf numFmtId="0" fontId="30" fillId="0" borderId="10" xfId="67" applyFont="1" applyBorder="1" applyAlignment="1">
      <alignment horizontal="center" vertical="center"/>
      <protection/>
    </xf>
    <xf numFmtId="0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4" fillId="0" borderId="10" xfId="78" applyNumberFormat="1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 wrapText="1"/>
      <protection/>
    </xf>
    <xf numFmtId="164" fontId="55" fillId="0" borderId="10" xfId="62" applyFont="1" applyBorder="1" applyAlignment="1" applyProtection="1">
      <alignment horizontal="center" vertical="center"/>
      <protection locked="0"/>
    </xf>
    <xf numFmtId="166" fontId="55" fillId="0" borderId="10" xfId="62" applyNumberFormat="1" applyFont="1" applyBorder="1" applyAlignment="1" applyProtection="1">
      <alignment horizontal="center" vertical="center"/>
      <protection locked="0"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73" fillId="0" borderId="0" xfId="0" applyFont="1" applyAlignment="1">
      <alignment horizontal="left" vertical="center" wrapText="1"/>
    </xf>
    <xf numFmtId="0" fontId="12" fillId="35" borderId="0" xfId="68" applyFont="1" applyFill="1" applyBorder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7" xfId="67" applyFont="1" applyBorder="1" applyAlignment="1">
      <alignment horizontal="center"/>
      <protection/>
    </xf>
    <xf numFmtId="0" fontId="22" fillId="35" borderId="0" xfId="68" applyFont="1" applyFill="1" applyBorder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2" xfId="67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2" xfId="58" applyFont="1" applyFill="1" applyBorder="1" applyAlignment="1">
      <alignment horizontal="center" vertical="center" wrapText="1"/>
    </xf>
    <xf numFmtId="165" fontId="9" fillId="33" borderId="10" xfId="58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0" fillId="0" borderId="15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3" fillId="35" borderId="21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0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22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6" xfId="0" applyFont="1" applyFill="1" applyBorder="1" applyAlignment="1">
      <alignment horizontal="center" vertical="center" wrapText="1"/>
    </xf>
    <xf numFmtId="0" fontId="77" fillId="35" borderId="17" xfId="0" applyFont="1" applyFill="1" applyBorder="1" applyAlignment="1">
      <alignment horizontal="center" vertical="center" wrapText="1"/>
    </xf>
    <xf numFmtId="0" fontId="6" fillId="35" borderId="15" xfId="67" applyFont="1" applyFill="1" applyBorder="1" applyAlignment="1">
      <alignment horizontal="center" vertical="center" wrapText="1"/>
      <protection/>
    </xf>
    <xf numFmtId="0" fontId="6" fillId="35" borderId="17" xfId="67" applyFont="1" applyFill="1" applyBorder="1" applyAlignment="1">
      <alignment horizontal="center" vertical="center" wrapText="1"/>
      <protection/>
    </xf>
    <xf numFmtId="0" fontId="12" fillId="0" borderId="15" xfId="67" applyFont="1" applyBorder="1" applyAlignment="1">
      <alignment horizontal="center"/>
      <protection/>
    </xf>
    <xf numFmtId="0" fontId="12" fillId="0" borderId="16" xfId="67" applyFont="1" applyBorder="1" applyAlignment="1">
      <alignment horizontal="center"/>
      <protection/>
    </xf>
    <xf numFmtId="0" fontId="12" fillId="0" borderId="17" xfId="67" applyFont="1" applyBorder="1" applyAlignment="1">
      <alignment horizontal="center"/>
      <protection/>
    </xf>
    <xf numFmtId="2" fontId="6" fillId="33" borderId="16" xfId="67" applyNumberFormat="1" applyFont="1" applyFill="1" applyBorder="1" applyAlignment="1">
      <alignment horizontal="center" vertical="center" wrapText="1"/>
      <protection/>
    </xf>
    <xf numFmtId="2" fontId="6" fillId="35" borderId="11" xfId="67" applyNumberFormat="1" applyFont="1" applyFill="1" applyBorder="1" applyAlignment="1">
      <alignment horizontal="center" vertical="center" wrapText="1"/>
      <protection/>
    </xf>
    <xf numFmtId="2" fontId="6" fillId="35" borderId="14" xfId="67" applyNumberFormat="1" applyFont="1" applyFill="1" applyBorder="1" applyAlignment="1">
      <alignment horizontal="center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29" fillId="0" borderId="0" xfId="67" applyFont="1" applyAlignment="1">
      <alignment horizontal="center"/>
      <protection/>
    </xf>
    <xf numFmtId="0" fontId="2" fillId="35" borderId="1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/>
      <protection/>
    </xf>
    <xf numFmtId="0" fontId="0" fillId="0" borderId="15" xfId="67" applyFill="1" applyBorder="1" applyAlignment="1">
      <alignment horizontal="center"/>
      <protection/>
    </xf>
    <xf numFmtId="0" fontId="0" fillId="0" borderId="17" xfId="67" applyFill="1" applyBorder="1" applyAlignment="1">
      <alignment horizontal="center"/>
      <protection/>
    </xf>
    <xf numFmtId="0" fontId="6" fillId="33" borderId="15" xfId="83" applyFont="1" applyFill="1" applyBorder="1" applyAlignment="1">
      <alignment horizontal="center" vertical="center" wrapText="1"/>
      <protection/>
    </xf>
    <xf numFmtId="0" fontId="6" fillId="33" borderId="17" xfId="83" applyFont="1" applyFill="1" applyBorder="1" applyAlignment="1">
      <alignment horizontal="center" vertical="center" wrapText="1"/>
      <protection/>
    </xf>
    <xf numFmtId="0" fontId="12" fillId="0" borderId="0" xfId="83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72" fillId="33" borderId="15" xfId="0" applyFont="1" applyFill="1" applyBorder="1" applyAlignment="1" applyProtection="1">
      <alignment horizontal="left"/>
      <protection/>
    </xf>
    <xf numFmtId="0" fontId="72" fillId="33" borderId="16" xfId="0" applyFont="1" applyFill="1" applyBorder="1" applyAlignment="1" applyProtection="1">
      <alignment horizontal="left"/>
      <protection/>
    </xf>
    <xf numFmtId="0" fontId="72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72" fillId="33" borderId="18" xfId="0" applyFont="1" applyFill="1" applyBorder="1" applyAlignment="1" applyProtection="1">
      <alignment horizontal="left"/>
      <protection/>
    </xf>
    <xf numFmtId="0" fontId="72" fillId="33" borderId="24" xfId="0" applyFont="1" applyFill="1" applyBorder="1" applyAlignment="1" applyProtection="1">
      <alignment horizontal="left"/>
      <protection/>
    </xf>
    <xf numFmtId="0" fontId="72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3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7" applyFont="1" applyAlignment="1">
      <alignment horizontal="left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74" fillId="0" borderId="0" xfId="67" applyFont="1" applyAlignment="1">
      <alignment horizontal="left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4" fontId="6" fillId="33" borderId="11" xfId="67" applyNumberFormat="1" applyFont="1" applyFill="1" applyBorder="1" applyAlignment="1">
      <alignment horizontal="center" vertical="center" wrapText="1"/>
      <protection/>
    </xf>
    <xf numFmtId="4" fontId="6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49" fontId="2" fillId="33" borderId="11" xfId="67" applyNumberFormat="1" applyFont="1" applyFill="1" applyBorder="1" applyAlignment="1">
      <alignment horizontal="center" vertical="center" wrapText="1"/>
      <protection/>
    </xf>
    <xf numFmtId="49" fontId="2" fillId="33" borderId="14" xfId="67" applyNumberFormat="1" applyFont="1" applyFill="1" applyBorder="1" applyAlignment="1">
      <alignment horizontal="center" vertical="center" wrapText="1"/>
      <protection/>
    </xf>
    <xf numFmtId="4" fontId="6" fillId="33" borderId="20" xfId="67" applyNumberFormat="1" applyFont="1" applyFill="1" applyBorder="1" applyAlignment="1">
      <alignment horizontal="center" vertical="center"/>
      <protection/>
    </xf>
    <xf numFmtId="4" fontId="6" fillId="33" borderId="22" xfId="67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Millares 2 2" xfId="59"/>
    <cellStyle name="Millares 3" xfId="60"/>
    <cellStyle name="Millares 4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5 2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2 2 2" xfId="78"/>
    <cellStyle name="Normal 8 2 2 3" xfId="79"/>
    <cellStyle name="Normal 8 2 3" xfId="80"/>
    <cellStyle name="Normal 8 3" xfId="81"/>
    <cellStyle name="Normal 9" xfId="82"/>
    <cellStyle name="Normal_BSC EGESUR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038918731rad81198.doc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038918731rad81198.doc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038918731rad81198.doc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038918731rad81198.doc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038918731rad81198.doc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038918731rad81198.doc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038918731rad81198.doc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038918731rad81198.doc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038918731rad81198.doc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038918731rad81198.doc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038918731rad81198.doc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038918731rad81198.doc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038918731rad81198.doc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038918731rad81198.doc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038918731rad81198.doc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038918731rad81198.doc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038918731rad81198.doc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038918731rad81198.doc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038918731rad81198.doc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038918731rad81198.doc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038918731rad81198.doc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038918731rad81198.doc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038918731rad81198.doc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038918731rad81198.doc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038918731rad81198.doc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038918731rad81198.doc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038918731rad81198.doc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038918731rad81198.doc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038918731rad81198.doc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038918731rad81198.doc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038918731rad81198.doc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038918731rad81198.doc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038918731rad81198.doc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038918731rad81198.doc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038918731rad81198.doc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038918731rad81198.doc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038918731rad81198.doc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038918731rad81198.doc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038918731rad81198.doc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038918731rad81198.doc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038918731rad81198.doc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038918731rad81198.doc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038918731rad81198.doc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038918731rad81198.doc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038918731rad81198.doc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038918731rad81198.doc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038918731rad81198.doc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038918731rad81198.doc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038918731rad81198.doc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038918731rad81198.doc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038918731rad81198.doc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038918731rad81198.doc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038918731rad81198.doc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038918731rad81198.doc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2" name="Picture 25" descr="http://www.seace.gob.pe/images/icon_word.jpg">
          <a:hlinkClick r:id="rId66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5" name="Picture 25" descr="http://www.seace.gob.pe/images/icon_word.jpg">
          <a:hlinkClick r:id="rId66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8" name="Picture 25" descr="http://www.seace.gob.pe/images/icon_word.jpg">
          <a:hlinkClick r:id="rId66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1" name="Picture 25" descr="http://www.seace.gob.pe/images/icon_word.jpg">
          <a:hlinkClick r:id="rId67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4" name="Picture 25" descr="http://www.seace.gob.pe/images/icon_word.jpg">
          <a:hlinkClick r:id="rId67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7" name="Picture 25" descr="http://www.seace.gob.pe/images/icon_word.jpg">
          <a:hlinkClick r:id="rId67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0" name="Picture 25" descr="http://www.seace.gob.pe/images/icon_word.jpg">
          <a:hlinkClick r:id="rId68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3" name="Picture 25" descr="http://www.seace.gob.pe/images/icon_word.jpg">
          <a:hlinkClick r:id="rId68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6" name="Picture 25" descr="http://www.seace.gob.pe/images/icon_word.jpg">
          <a:hlinkClick r:id="rId68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9" name="Picture 25" descr="http://www.seace.gob.pe/images/icon_word.jpg">
          <a:hlinkClick r:id="rId69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2" name="Picture 25" descr="http://www.seace.gob.pe/images/icon_word.jpg">
          <a:hlinkClick r:id="rId69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5" name="Picture 25" descr="http://www.seace.gob.pe/images/icon_word.jpg">
          <a:hlinkClick r:id="rId69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8" name="Picture 25" descr="http://www.seace.gob.pe/images/icon_word.jpg">
          <a:hlinkClick r:id="rId69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1" name="Picture 25" descr="http://www.seace.gob.pe/images/icon_word.jpg">
          <a:hlinkClick r:id="rId70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4" name="Picture 25" descr="http://www.seace.gob.pe/images/icon_word.jpg">
          <a:hlinkClick r:id="rId70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7" name="Picture 25" descr="http://www.seace.gob.pe/images/icon_word.jpg">
          <a:hlinkClick r:id="rId70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0" name="Picture 25" descr="http://www.seace.gob.pe/images/icon_word.jpg">
          <a:hlinkClick r:id="rId71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3" name="Picture 25" descr="http://www.seace.gob.pe/images/icon_word.jpg">
          <a:hlinkClick r:id="rId71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6" name="Picture 25" descr="http://www.seace.gob.pe/images/icon_word.jpg">
          <a:hlinkClick r:id="rId71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9" name="Picture 25" descr="http://www.seace.gob.pe/images/icon_word.jpg">
          <a:hlinkClick r:id="rId72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2" name="Picture 25" descr="http://www.seace.gob.pe/images/icon_word.jpg">
          <a:hlinkClick r:id="rId72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5" name="Picture 25" descr="http://www.seace.gob.pe/images/icon_word.jpg">
          <a:hlinkClick r:id="rId72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8" name="Picture 25" descr="http://www.seace.gob.pe/images/icon_word.jpg">
          <a:hlinkClick r:id="rId72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1" name="Picture 25" descr="http://www.seace.gob.pe/images/icon_word.jpg">
          <a:hlinkClick r:id="rId73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4" name="Picture 25" descr="http://www.seace.gob.pe/images/icon_word.jpg">
          <a:hlinkClick r:id="rId73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7" name="Picture 25" descr="http://www.seace.gob.pe/images/icon_word.jpg">
          <a:hlinkClick r:id="rId73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0" name="Picture 25" descr="http://www.seace.gob.pe/images/icon_word.jpg">
          <a:hlinkClick r:id="rId74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3" name="Picture 25" descr="http://www.seace.gob.pe/images/icon_word.jpg">
          <a:hlinkClick r:id="rId74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6" name="Picture 25" descr="http://www.seace.gob.pe/images/icon_word.jpg">
          <a:hlinkClick r:id="rId74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9" name="Picture 25" descr="http://www.seace.gob.pe/images/icon_word.jpg">
          <a:hlinkClick r:id="rId75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2" name="Picture 25" descr="http://www.seace.gob.pe/images/icon_word.jpg">
          <a:hlinkClick r:id="rId75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5" name="Picture 25" descr="http://www.seace.gob.pe/images/icon_word.jpg">
          <a:hlinkClick r:id="rId75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8" name="Picture 25" descr="http://www.seace.gob.pe/images/icon_word.jpg">
          <a:hlinkClick r:id="rId75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1" name="Picture 25" descr="http://www.seace.gob.pe/images/icon_word.jpg">
          <a:hlinkClick r:id="rId76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4" name="Picture 25" descr="http://www.seace.gob.pe/images/icon_word.jpg">
          <a:hlinkClick r:id="rId76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7" name="Picture 25" descr="http://www.seace.gob.pe/images/icon_word.jpg">
          <a:hlinkClick r:id="rId76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0" name="Picture 25" descr="http://www.seace.gob.pe/images/icon_word.jpg">
          <a:hlinkClick r:id="rId77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3" name="Picture 25" descr="http://www.seace.gob.pe/images/icon_word.jpg">
          <a:hlinkClick r:id="rId77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6" name="Picture 25" descr="http://www.seace.gob.pe/images/icon_word.jpg">
          <a:hlinkClick r:id="rId77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9" name="Picture 25" descr="http://www.seace.gob.pe/images/icon_word.jpg">
          <a:hlinkClick r:id="rId78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2" name="Picture 25" descr="http://www.seace.gob.pe/images/icon_word.jpg">
          <a:hlinkClick r:id="rId78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5" name="Picture 25" descr="http://www.seace.gob.pe/images/icon_word.jpg">
          <a:hlinkClick r:id="rId78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8" name="Picture 25" descr="http://www.seace.gob.pe/images/icon_word.jpg">
          <a:hlinkClick r:id="rId78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1" name="Picture 25" descr="http://www.seace.gob.pe/images/icon_word.jpg">
          <a:hlinkClick r:id="rId79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4" name="Picture 25" descr="http://www.seace.gob.pe/images/icon_word.jpg">
          <a:hlinkClick r:id="rId79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7" name="Picture 25" descr="http://www.seace.gob.pe/images/icon_word.jpg">
          <a:hlinkClick r:id="rId79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0" name="Picture 25" descr="http://www.seace.gob.pe/images/icon_word.jpg">
          <a:hlinkClick r:id="rId80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3" name="Picture 25" descr="http://www.seace.gob.pe/images/icon_word.jpg">
          <a:hlinkClick r:id="rId80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6" name="Picture 25" descr="http://www.seace.gob.pe/images/icon_word.jpg">
          <a:hlinkClick r:id="rId80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9" name="Picture 25" descr="http://www.seace.gob.pe/images/icon_word.jpg">
          <a:hlinkClick r:id="rId81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2" name="Picture 25" descr="http://www.seace.gob.pe/images/icon_word.jpg">
          <a:hlinkClick r:id="rId81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5" name="Picture 25" descr="http://www.seace.gob.pe/images/icon_word.jpg">
          <a:hlinkClick r:id="rId81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8" name="Picture 25" descr="http://www.seace.gob.pe/images/icon_word.jpg">
          <a:hlinkClick r:id="rId81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1" name="Picture 25" descr="http://www.seace.gob.pe/images/icon_word.jpg">
          <a:hlinkClick r:id="rId82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78" t="s">
        <v>306</v>
      </c>
      <c r="B2" s="278"/>
      <c r="C2" s="278"/>
      <c r="D2" s="278"/>
      <c r="E2" s="278"/>
      <c r="F2" s="278"/>
    </row>
    <row r="3" spans="1:6" ht="25.5">
      <c r="A3" s="36" t="s">
        <v>0</v>
      </c>
      <c r="B3" s="36" t="s">
        <v>1</v>
      </c>
      <c r="C3" s="36" t="s">
        <v>319</v>
      </c>
      <c r="D3" s="36" t="s">
        <v>43</v>
      </c>
      <c r="E3" s="36" t="s">
        <v>318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48"/>
    </row>
    <row r="5" spans="1:6" ht="24">
      <c r="A5" s="16" t="s">
        <v>4</v>
      </c>
      <c r="B5" s="7" t="s">
        <v>237</v>
      </c>
      <c r="C5" s="276" t="s">
        <v>341</v>
      </c>
      <c r="D5" s="3" t="s">
        <v>320</v>
      </c>
      <c r="E5" s="3" t="s">
        <v>3</v>
      </c>
      <c r="F5" s="148"/>
    </row>
    <row r="6" spans="1:6" ht="12.75" customHeight="1">
      <c r="A6" s="284" t="s">
        <v>5</v>
      </c>
      <c r="B6" s="276" t="s">
        <v>44</v>
      </c>
      <c r="C6" s="290"/>
      <c r="D6" s="288" t="s">
        <v>320</v>
      </c>
      <c r="E6" s="288" t="s">
        <v>40</v>
      </c>
      <c r="F6" s="282"/>
    </row>
    <row r="7" spans="1:6" ht="12.75" customHeight="1">
      <c r="A7" s="286"/>
      <c r="B7" s="287"/>
      <c r="C7" s="290"/>
      <c r="D7" s="289"/>
      <c r="E7" s="289"/>
      <c r="F7" s="283"/>
    </row>
    <row r="8" spans="1:6" ht="112.5" customHeight="1">
      <c r="A8" s="16" t="s">
        <v>6</v>
      </c>
      <c r="B8" s="7" t="s">
        <v>240</v>
      </c>
      <c r="C8" s="277"/>
      <c r="D8" s="3" t="s">
        <v>320</v>
      </c>
      <c r="E8" s="3" t="s">
        <v>3</v>
      </c>
      <c r="F8" s="148"/>
    </row>
    <row r="9" spans="1:6" ht="12.75">
      <c r="A9" s="17" t="s">
        <v>7</v>
      </c>
      <c r="B9" s="7"/>
      <c r="C9" s="146"/>
      <c r="D9" s="139"/>
      <c r="E9" s="139"/>
      <c r="F9" s="148"/>
    </row>
    <row r="10" spans="1:6" ht="12.75">
      <c r="A10" s="17" t="s">
        <v>8</v>
      </c>
      <c r="B10" s="7"/>
      <c r="C10" s="7"/>
      <c r="D10" s="3"/>
      <c r="E10" s="3"/>
      <c r="F10" s="148"/>
    </row>
    <row r="11" spans="1:6" ht="112.5" customHeight="1">
      <c r="A11" s="16" t="s">
        <v>302</v>
      </c>
      <c r="B11" s="18" t="s">
        <v>9</v>
      </c>
      <c r="C11" s="276" t="s">
        <v>341</v>
      </c>
      <c r="D11" s="3" t="s">
        <v>3</v>
      </c>
      <c r="E11" s="3" t="s">
        <v>3</v>
      </c>
      <c r="F11" s="148"/>
    </row>
    <row r="12" spans="1:6" ht="112.5" customHeight="1">
      <c r="A12" s="16" t="s">
        <v>11</v>
      </c>
      <c r="B12" s="18" t="s">
        <v>15</v>
      </c>
      <c r="C12" s="290"/>
      <c r="D12" s="3" t="s">
        <v>320</v>
      </c>
      <c r="E12" s="3" t="s">
        <v>37</v>
      </c>
      <c r="F12" s="148"/>
    </row>
    <row r="13" spans="1:6" ht="33.75" customHeight="1">
      <c r="A13" s="16" t="s">
        <v>303</v>
      </c>
      <c r="B13" s="18" t="s">
        <v>10</v>
      </c>
      <c r="C13" s="290"/>
      <c r="D13" s="3" t="s">
        <v>320</v>
      </c>
      <c r="E13" s="3" t="s">
        <v>37</v>
      </c>
      <c r="F13" s="148"/>
    </row>
    <row r="14" spans="1:6" ht="36" customHeight="1">
      <c r="A14" s="16" t="s">
        <v>12</v>
      </c>
      <c r="B14" s="7" t="s">
        <v>45</v>
      </c>
      <c r="C14" s="290"/>
      <c r="D14" s="3" t="s">
        <v>320</v>
      </c>
      <c r="E14" s="3" t="s">
        <v>37</v>
      </c>
      <c r="F14" s="148"/>
    </row>
    <row r="15" spans="1:6" ht="33.75" customHeight="1">
      <c r="A15" s="16" t="s">
        <v>304</v>
      </c>
      <c r="B15" s="7" t="s">
        <v>46</v>
      </c>
      <c r="C15" s="290"/>
      <c r="D15" s="3" t="s">
        <v>320</v>
      </c>
      <c r="E15" s="3" t="s">
        <v>37</v>
      </c>
      <c r="F15" s="148"/>
    </row>
    <row r="16" spans="1:6" ht="112.5" customHeight="1">
      <c r="A16" s="16" t="s">
        <v>13</v>
      </c>
      <c r="B16" s="7" t="s">
        <v>47</v>
      </c>
      <c r="C16" s="290"/>
      <c r="D16" s="3" t="s">
        <v>320</v>
      </c>
      <c r="E16" s="3" t="s">
        <v>3</v>
      </c>
      <c r="F16" s="148"/>
    </row>
    <row r="17" spans="1:6" ht="24">
      <c r="A17" s="16" t="s">
        <v>48</v>
      </c>
      <c r="B17" s="7" t="s">
        <v>49</v>
      </c>
      <c r="C17" s="277"/>
      <c r="D17" s="3" t="s">
        <v>320</v>
      </c>
      <c r="E17" s="3" t="s">
        <v>37</v>
      </c>
      <c r="F17" s="148"/>
    </row>
    <row r="18" spans="1:6" ht="24">
      <c r="A18" s="284" t="s">
        <v>14</v>
      </c>
      <c r="B18" s="37" t="s">
        <v>35</v>
      </c>
      <c r="C18" s="276" t="s">
        <v>342</v>
      </c>
      <c r="D18" s="3" t="s">
        <v>3</v>
      </c>
      <c r="E18" s="3" t="s">
        <v>3</v>
      </c>
      <c r="F18" s="148"/>
    </row>
    <row r="19" spans="1:6" ht="24">
      <c r="A19" s="285"/>
      <c r="B19" s="37" t="s">
        <v>36</v>
      </c>
      <c r="C19" s="290"/>
      <c r="D19" s="3" t="s">
        <v>37</v>
      </c>
      <c r="E19" s="3" t="s">
        <v>40</v>
      </c>
      <c r="F19" s="148"/>
    </row>
    <row r="20" spans="1:6" ht="24">
      <c r="A20" s="286"/>
      <c r="B20" s="38" t="s">
        <v>241</v>
      </c>
      <c r="C20" s="277"/>
      <c r="D20" s="3" t="s">
        <v>40</v>
      </c>
      <c r="E20" s="3" t="s">
        <v>40</v>
      </c>
      <c r="F20" s="148"/>
    </row>
    <row r="21" spans="1:6" ht="12.75">
      <c r="A21" s="17" t="s">
        <v>109</v>
      </c>
      <c r="B21" s="7"/>
      <c r="C21" s="7"/>
      <c r="D21" s="3"/>
      <c r="E21" s="3"/>
      <c r="F21" s="148"/>
    </row>
    <row r="22" spans="1:6" ht="48" customHeight="1">
      <c r="A22" s="16" t="s">
        <v>59</v>
      </c>
      <c r="B22" s="7" t="s">
        <v>60</v>
      </c>
      <c r="C22" s="276" t="s">
        <v>341</v>
      </c>
      <c r="D22" s="3" t="s">
        <v>320</v>
      </c>
      <c r="E22" s="3" t="s">
        <v>37</v>
      </c>
      <c r="F22" s="148"/>
    </row>
    <row r="23" spans="1:6" ht="24" customHeight="1">
      <c r="A23" s="39" t="s">
        <v>50</v>
      </c>
      <c r="B23" s="18" t="s">
        <v>309</v>
      </c>
      <c r="C23" s="290"/>
      <c r="D23" s="3" t="s">
        <v>320</v>
      </c>
      <c r="E23" s="3" t="s">
        <v>37</v>
      </c>
      <c r="F23" s="148"/>
    </row>
    <row r="24" spans="1:6" ht="24">
      <c r="A24" s="19" t="s">
        <v>110</v>
      </c>
      <c r="B24" s="18" t="s">
        <v>308</v>
      </c>
      <c r="C24" s="290"/>
      <c r="D24" s="3" t="s">
        <v>320</v>
      </c>
      <c r="E24" s="3" t="s">
        <v>37</v>
      </c>
      <c r="F24" s="148"/>
    </row>
    <row r="25" spans="1:6" ht="12.75">
      <c r="A25" s="19" t="s">
        <v>111</v>
      </c>
      <c r="B25" s="18" t="s">
        <v>307</v>
      </c>
      <c r="C25" s="290"/>
      <c r="D25" s="3" t="s">
        <v>320</v>
      </c>
      <c r="E25" s="3" t="s">
        <v>37</v>
      </c>
      <c r="F25" s="148"/>
    </row>
    <row r="26" spans="1:6" ht="24">
      <c r="A26" s="19" t="s">
        <v>112</v>
      </c>
      <c r="B26" s="12" t="s">
        <v>242</v>
      </c>
      <c r="C26" s="277"/>
      <c r="D26" s="3" t="s">
        <v>320</v>
      </c>
      <c r="E26" s="3" t="s">
        <v>3</v>
      </c>
      <c r="F26" s="148"/>
    </row>
    <row r="27" spans="1:6" ht="12.75">
      <c r="A27" s="17" t="s">
        <v>16</v>
      </c>
      <c r="B27" s="7"/>
      <c r="C27" s="7"/>
      <c r="D27" s="3"/>
      <c r="E27" s="3"/>
      <c r="F27" s="148"/>
    </row>
    <row r="28" spans="1:6" ht="12.75">
      <c r="A28" s="15" t="s">
        <v>17</v>
      </c>
      <c r="B28" s="7"/>
      <c r="C28" s="7"/>
      <c r="D28" s="3"/>
      <c r="E28" s="3"/>
      <c r="F28" s="148"/>
    </row>
    <row r="29" spans="1:6" ht="36">
      <c r="A29" s="39" t="s">
        <v>19</v>
      </c>
      <c r="B29" s="18" t="s">
        <v>21</v>
      </c>
      <c r="C29" s="276" t="s">
        <v>340</v>
      </c>
      <c r="D29" s="3" t="s">
        <v>20</v>
      </c>
      <c r="E29" s="3" t="s">
        <v>20</v>
      </c>
      <c r="F29" s="148"/>
    </row>
    <row r="30" spans="1:6" ht="60">
      <c r="A30" s="39" t="s">
        <v>23</v>
      </c>
      <c r="B30" s="18" t="s">
        <v>24</v>
      </c>
      <c r="C30" s="290"/>
      <c r="D30" s="3" t="s">
        <v>20</v>
      </c>
      <c r="E30" s="3" t="s">
        <v>20</v>
      </c>
      <c r="F30" s="148"/>
    </row>
    <row r="31" spans="1:6" ht="24">
      <c r="A31" s="39" t="s">
        <v>25</v>
      </c>
      <c r="B31" s="18" t="s">
        <v>26</v>
      </c>
      <c r="C31" s="277"/>
      <c r="D31" s="3" t="s">
        <v>20</v>
      </c>
      <c r="E31" s="3" t="s">
        <v>20</v>
      </c>
      <c r="F31" s="148"/>
    </row>
    <row r="32" spans="1:6" ht="12.75">
      <c r="A32" s="15" t="s">
        <v>61</v>
      </c>
      <c r="B32" s="18"/>
      <c r="C32" s="18"/>
      <c r="D32" s="3"/>
      <c r="E32" s="3"/>
      <c r="F32" s="148"/>
    </row>
    <row r="33" spans="1:6" ht="24">
      <c r="A33" s="39" t="s">
        <v>58</v>
      </c>
      <c r="B33" s="18" t="s">
        <v>337</v>
      </c>
      <c r="C33" s="7" t="s">
        <v>339</v>
      </c>
      <c r="D33" s="3" t="s">
        <v>20</v>
      </c>
      <c r="E33" s="3" t="s">
        <v>20</v>
      </c>
      <c r="F33" s="148"/>
    </row>
    <row r="34" spans="1:6" ht="12.75">
      <c r="A34" s="17" t="s">
        <v>18</v>
      </c>
      <c r="B34" s="7"/>
      <c r="C34" s="7"/>
      <c r="D34" s="3"/>
      <c r="E34" s="3"/>
      <c r="F34" s="148"/>
    </row>
    <row r="35" spans="1:6" ht="24">
      <c r="A35" s="19" t="s">
        <v>30</v>
      </c>
      <c r="B35" s="9" t="s">
        <v>338</v>
      </c>
      <c r="C35" s="7" t="s">
        <v>344</v>
      </c>
      <c r="D35" s="3" t="s">
        <v>3</v>
      </c>
      <c r="E35" s="3" t="s">
        <v>3</v>
      </c>
      <c r="F35" s="148"/>
    </row>
    <row r="36" spans="1:6" ht="12.75">
      <c r="A36" s="17" t="s">
        <v>22</v>
      </c>
      <c r="B36" s="7"/>
      <c r="C36" s="7"/>
      <c r="D36" s="3"/>
      <c r="E36" s="3"/>
      <c r="F36" s="148"/>
    </row>
    <row r="37" spans="1:6" ht="112.5" customHeight="1">
      <c r="A37" s="16" t="s">
        <v>51</v>
      </c>
      <c r="B37" s="7" t="s">
        <v>52</v>
      </c>
      <c r="C37" s="7" t="s">
        <v>345</v>
      </c>
      <c r="D37" s="3" t="s">
        <v>320</v>
      </c>
      <c r="E37" s="3" t="s">
        <v>3</v>
      </c>
      <c r="F37" s="148"/>
    </row>
    <row r="38" spans="1:6" ht="12.75">
      <c r="A38" s="17" t="s">
        <v>31</v>
      </c>
      <c r="B38" s="7"/>
      <c r="C38" s="7"/>
      <c r="D38" s="3"/>
      <c r="E38" s="3"/>
      <c r="F38" s="148"/>
    </row>
    <row r="39" spans="1:6" ht="146.25" customHeight="1">
      <c r="A39" s="39" t="s">
        <v>113</v>
      </c>
      <c r="B39" s="7" t="s">
        <v>114</v>
      </c>
      <c r="C39" s="276" t="s">
        <v>343</v>
      </c>
      <c r="D39" s="3" t="s">
        <v>37</v>
      </c>
      <c r="E39" s="3" t="s">
        <v>37</v>
      </c>
      <c r="F39" s="148"/>
    </row>
    <row r="40" spans="1:6" ht="90" customHeight="1">
      <c r="A40" s="39" t="s">
        <v>115</v>
      </c>
      <c r="B40" s="7" t="s">
        <v>116</v>
      </c>
      <c r="C40" s="277"/>
      <c r="D40" s="3" t="s">
        <v>320</v>
      </c>
      <c r="E40" s="3" t="s">
        <v>37</v>
      </c>
      <c r="F40" s="148"/>
    </row>
    <row r="41" spans="1:6" ht="72">
      <c r="A41" s="39" t="s">
        <v>117</v>
      </c>
      <c r="B41" s="18" t="s">
        <v>336</v>
      </c>
      <c r="C41" s="7" t="s">
        <v>347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283</v>
      </c>
      <c r="C42" s="276" t="s">
        <v>346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368</v>
      </c>
      <c r="B43" s="18" t="s">
        <v>287</v>
      </c>
      <c r="C43" s="277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288</v>
      </c>
      <c r="C44" s="7" t="s">
        <v>347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346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48"/>
    </row>
    <row r="47" spans="1:6" ht="48">
      <c r="A47" s="16" t="s">
        <v>53</v>
      </c>
      <c r="B47" s="25" t="s">
        <v>167</v>
      </c>
      <c r="C47" s="7" t="s">
        <v>348</v>
      </c>
      <c r="D47" s="3" t="s">
        <v>3</v>
      </c>
      <c r="E47" s="3" t="s">
        <v>3</v>
      </c>
      <c r="F47" s="149"/>
    </row>
    <row r="48" spans="1:6" ht="36">
      <c r="A48" s="16" t="s">
        <v>56</v>
      </c>
      <c r="B48" s="25" t="s">
        <v>238</v>
      </c>
      <c r="C48" s="7" t="s">
        <v>348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349</v>
      </c>
      <c r="D49" s="3" t="s">
        <v>3</v>
      </c>
      <c r="E49" s="3" t="s">
        <v>3</v>
      </c>
      <c r="F49" s="148"/>
    </row>
    <row r="50" spans="1:6" ht="120">
      <c r="A50" s="39" t="s">
        <v>246</v>
      </c>
      <c r="B50" s="12" t="s">
        <v>255</v>
      </c>
      <c r="C50" s="7" t="s">
        <v>350</v>
      </c>
      <c r="D50" s="8" t="s">
        <v>3</v>
      </c>
      <c r="E50" s="8" t="s">
        <v>3</v>
      </c>
      <c r="F50" s="148"/>
    </row>
    <row r="51" spans="1:6" ht="24">
      <c r="A51" s="16" t="s">
        <v>247</v>
      </c>
      <c r="B51" s="11" t="s">
        <v>293</v>
      </c>
      <c r="C51" s="7" t="s">
        <v>351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248</v>
      </c>
      <c r="B52" s="7" t="s">
        <v>294</v>
      </c>
      <c r="C52" s="7" t="s">
        <v>349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249</v>
      </c>
      <c r="B53" s="25" t="s">
        <v>295</v>
      </c>
      <c r="C53" s="276" t="s">
        <v>352</v>
      </c>
      <c r="D53" s="8" t="s">
        <v>3</v>
      </c>
      <c r="E53" s="8" t="s">
        <v>3</v>
      </c>
      <c r="F53" s="279" t="s">
        <v>136</v>
      </c>
    </row>
    <row r="54" spans="1:6" ht="45" customHeight="1">
      <c r="A54" s="16" t="s">
        <v>250</v>
      </c>
      <c r="B54" s="25" t="s">
        <v>296</v>
      </c>
      <c r="C54" s="290"/>
      <c r="D54" s="8" t="s">
        <v>3</v>
      </c>
      <c r="E54" s="8" t="s">
        <v>3</v>
      </c>
      <c r="F54" s="280"/>
    </row>
    <row r="55" spans="1:6" ht="45" customHeight="1">
      <c r="A55" s="16" t="s">
        <v>251</v>
      </c>
      <c r="B55" s="7" t="s">
        <v>297</v>
      </c>
      <c r="C55" s="290"/>
      <c r="D55" s="8" t="s">
        <v>3</v>
      </c>
      <c r="E55" s="8" t="s">
        <v>3</v>
      </c>
      <c r="F55" s="280"/>
    </row>
    <row r="56" spans="1:6" ht="45" customHeight="1">
      <c r="A56" s="16" t="s">
        <v>252</v>
      </c>
      <c r="B56" s="7" t="s">
        <v>298</v>
      </c>
      <c r="C56" s="277"/>
      <c r="D56" s="8" t="s">
        <v>3</v>
      </c>
      <c r="E56" s="8" t="s">
        <v>3</v>
      </c>
      <c r="F56" s="281"/>
    </row>
    <row r="57" spans="1:6" ht="12.75">
      <c r="A57" s="17" t="s">
        <v>34</v>
      </c>
      <c r="B57" s="7"/>
      <c r="C57" s="7"/>
      <c r="D57" s="3"/>
      <c r="E57" s="3"/>
      <c r="F57" s="148"/>
    </row>
    <row r="58" spans="1:6" ht="96">
      <c r="A58" s="16" t="s">
        <v>57</v>
      </c>
      <c r="B58" s="12" t="s">
        <v>310</v>
      </c>
      <c r="C58" s="7" t="s">
        <v>345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353</v>
      </c>
      <c r="C59" s="7" t="s">
        <v>354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48"/>
    </row>
    <row r="61" spans="1:6" ht="24">
      <c r="A61" s="5" t="s">
        <v>63</v>
      </c>
      <c r="B61" s="4" t="s">
        <v>322</v>
      </c>
      <c r="C61" s="7" t="s">
        <v>355</v>
      </c>
      <c r="D61" s="3" t="s">
        <v>3</v>
      </c>
      <c r="E61" s="3" t="s">
        <v>3</v>
      </c>
      <c r="F61" s="148"/>
    </row>
    <row r="62" spans="1:6" ht="112.5" customHeight="1">
      <c r="A62" s="6" t="s">
        <v>38</v>
      </c>
      <c r="B62" s="13" t="s">
        <v>243</v>
      </c>
      <c r="C62" s="7" t="s">
        <v>356</v>
      </c>
      <c r="D62" s="3" t="s">
        <v>320</v>
      </c>
      <c r="E62" s="3" t="s">
        <v>3</v>
      </c>
      <c r="F62" s="148"/>
    </row>
    <row r="63" spans="1:6" ht="24">
      <c r="A63" s="6" t="s">
        <v>39</v>
      </c>
      <c r="B63" s="7" t="s">
        <v>144</v>
      </c>
      <c r="C63" s="7" t="s">
        <v>355</v>
      </c>
      <c r="D63" s="3" t="s">
        <v>320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244</v>
      </c>
      <c r="C64" s="7" t="s">
        <v>357</v>
      </c>
      <c r="D64" s="3" t="s">
        <v>320</v>
      </c>
      <c r="E64" s="3" t="s">
        <v>3</v>
      </c>
      <c r="F64" s="148"/>
    </row>
    <row r="65" spans="1:6" ht="80.25" customHeight="1">
      <c r="A65" s="6" t="s">
        <v>121</v>
      </c>
      <c r="B65" s="13" t="s">
        <v>122</v>
      </c>
      <c r="C65" s="7" t="s">
        <v>358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311</v>
      </c>
      <c r="B66" s="13" t="s">
        <v>312</v>
      </c>
      <c r="C66" s="7" t="s">
        <v>358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193</v>
      </c>
      <c r="C67" s="7" t="s">
        <v>359</v>
      </c>
      <c r="D67" s="3" t="s">
        <v>37</v>
      </c>
      <c r="E67" s="3" t="s">
        <v>37</v>
      </c>
      <c r="F67" s="148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94"/>
  <sheetViews>
    <sheetView showGridLines="0" zoomScale="90" zoomScaleNormal="9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7" sqref="E57"/>
    </sheetView>
  </sheetViews>
  <sheetFormatPr defaultColWidth="11.421875" defaultRowHeight="12.75"/>
  <cols>
    <col min="1" max="1" width="4.00390625" style="47" customWidth="1"/>
    <col min="2" max="2" width="8.00390625" style="94" bestFit="1" customWidth="1"/>
    <col min="3" max="3" width="19.00390625" style="94" customWidth="1"/>
    <col min="4" max="4" width="20.57421875" style="94" customWidth="1"/>
    <col min="5" max="5" width="51.421875" style="94" customWidth="1"/>
    <col min="6" max="6" width="25.7109375" style="94" customWidth="1"/>
    <col min="7" max="7" width="31.421875" style="94" customWidth="1"/>
    <col min="8" max="8" width="18.8515625" style="94" customWidth="1"/>
    <col min="9" max="9" width="19.7109375" style="94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85" t="s">
        <v>378</v>
      </c>
    </row>
    <row r="2" spans="2:8" ht="15.75">
      <c r="B2" s="349" t="s">
        <v>177</v>
      </c>
      <c r="C2" s="349"/>
      <c r="D2" s="349"/>
      <c r="E2" s="349"/>
      <c r="F2" s="349"/>
      <c r="G2" s="349"/>
      <c r="H2" s="349"/>
    </row>
    <row r="4" spans="2:8" ht="12.75">
      <c r="B4" s="190" t="s">
        <v>148</v>
      </c>
      <c r="C4" s="300" t="s">
        <v>397</v>
      </c>
      <c r="D4" s="300"/>
      <c r="E4" s="300"/>
      <c r="F4" s="300"/>
      <c r="G4" s="85" t="s">
        <v>149</v>
      </c>
      <c r="H4" s="233" t="s">
        <v>672</v>
      </c>
    </row>
    <row r="6" spans="2:9" ht="42.75" customHeight="1">
      <c r="B6" s="234" t="s">
        <v>146</v>
      </c>
      <c r="C6" s="236" t="s">
        <v>620</v>
      </c>
      <c r="D6" s="235" t="s">
        <v>621</v>
      </c>
      <c r="E6" s="235" t="s">
        <v>622</v>
      </c>
      <c r="F6" s="235" t="s">
        <v>176</v>
      </c>
      <c r="G6" s="235" t="s">
        <v>175</v>
      </c>
      <c r="H6" s="236" t="s">
        <v>623</v>
      </c>
      <c r="I6" s="236" t="s">
        <v>624</v>
      </c>
    </row>
    <row r="7" spans="2:9" ht="15">
      <c r="B7" s="92">
        <v>1</v>
      </c>
      <c r="C7" s="92">
        <v>214674</v>
      </c>
      <c r="D7" s="92" t="s">
        <v>799</v>
      </c>
      <c r="E7" s="213" t="s">
        <v>1405</v>
      </c>
      <c r="F7" s="176">
        <v>20601983312</v>
      </c>
      <c r="G7" s="176" t="s">
        <v>1406</v>
      </c>
      <c r="H7" s="274">
        <v>24869.35</v>
      </c>
      <c r="I7" s="215" t="s">
        <v>670</v>
      </c>
    </row>
    <row r="8" spans="2:9" ht="25.5">
      <c r="B8" s="92">
        <v>2</v>
      </c>
      <c r="C8" s="92">
        <v>214677</v>
      </c>
      <c r="D8" s="92" t="s">
        <v>799</v>
      </c>
      <c r="E8" s="185" t="s">
        <v>439</v>
      </c>
      <c r="F8" s="270">
        <v>20290849986</v>
      </c>
      <c r="G8" s="185" t="s">
        <v>780</v>
      </c>
      <c r="H8" s="274">
        <v>2052288</v>
      </c>
      <c r="I8" s="185"/>
    </row>
    <row r="9" spans="2:9" ht="15">
      <c r="B9" s="92">
        <v>3</v>
      </c>
      <c r="C9" s="92">
        <v>214688</v>
      </c>
      <c r="D9" s="92" t="s">
        <v>799</v>
      </c>
      <c r="E9" s="213" t="s">
        <v>1407</v>
      </c>
      <c r="F9" s="176">
        <v>20512128271</v>
      </c>
      <c r="G9" s="176" t="s">
        <v>1224</v>
      </c>
      <c r="H9" s="274">
        <v>33600</v>
      </c>
      <c r="I9" s="215"/>
    </row>
    <row r="10" spans="2:9" ht="15">
      <c r="B10" s="92">
        <v>4</v>
      </c>
      <c r="C10" s="92">
        <v>214691</v>
      </c>
      <c r="D10" s="92" t="s">
        <v>799</v>
      </c>
      <c r="E10" s="213" t="s">
        <v>1315</v>
      </c>
      <c r="F10" s="176">
        <v>20512128271</v>
      </c>
      <c r="G10" s="176" t="s">
        <v>1224</v>
      </c>
      <c r="H10" s="274">
        <v>3160</v>
      </c>
      <c r="I10" s="215"/>
    </row>
    <row r="11" spans="2:9" ht="38.25">
      <c r="B11" s="92">
        <v>5</v>
      </c>
      <c r="C11" s="92">
        <v>214694</v>
      </c>
      <c r="D11" s="92" t="s">
        <v>799</v>
      </c>
      <c r="E11" s="213" t="s">
        <v>1316</v>
      </c>
      <c r="F11" s="176">
        <v>20526556098</v>
      </c>
      <c r="G11" s="176" t="s">
        <v>1317</v>
      </c>
      <c r="H11" s="274">
        <v>1474.2</v>
      </c>
      <c r="I11" s="215"/>
    </row>
    <row r="12" spans="2:9" ht="25.5">
      <c r="B12" s="92">
        <v>6</v>
      </c>
      <c r="C12" s="92">
        <v>214710</v>
      </c>
      <c r="D12" s="92" t="s">
        <v>799</v>
      </c>
      <c r="E12" s="213" t="s">
        <v>1408</v>
      </c>
      <c r="F12" s="176">
        <v>20340549750</v>
      </c>
      <c r="G12" s="176" t="s">
        <v>400</v>
      </c>
      <c r="H12" s="274">
        <v>33590.1</v>
      </c>
      <c r="I12" s="215" t="s">
        <v>670</v>
      </c>
    </row>
    <row r="13" spans="2:9" ht="15">
      <c r="B13" s="92">
        <v>7</v>
      </c>
      <c r="C13" s="92">
        <v>214726</v>
      </c>
      <c r="D13" s="92" t="s">
        <v>799</v>
      </c>
      <c r="E13" s="213" t="s">
        <v>1155</v>
      </c>
      <c r="F13" s="176">
        <v>20100017491</v>
      </c>
      <c r="G13" s="176" t="s">
        <v>422</v>
      </c>
      <c r="H13" s="274">
        <v>44.6</v>
      </c>
      <c r="I13" s="215"/>
    </row>
    <row r="14" spans="2:9" ht="15">
      <c r="B14" s="92">
        <v>8</v>
      </c>
      <c r="C14" s="92">
        <v>214729</v>
      </c>
      <c r="D14" s="92" t="s">
        <v>799</v>
      </c>
      <c r="E14" s="185" t="s">
        <v>449</v>
      </c>
      <c r="F14" s="270">
        <v>20515319574</v>
      </c>
      <c r="G14" s="185" t="s">
        <v>781</v>
      </c>
      <c r="H14" s="275">
        <v>380369.82</v>
      </c>
      <c r="I14" s="185"/>
    </row>
    <row r="15" spans="2:9" ht="15">
      <c r="B15" s="92">
        <v>9</v>
      </c>
      <c r="C15" s="92">
        <v>214730</v>
      </c>
      <c r="D15" s="92" t="s">
        <v>799</v>
      </c>
      <c r="E15" s="185" t="s">
        <v>435</v>
      </c>
      <c r="F15" s="270">
        <v>20515319574</v>
      </c>
      <c r="G15" s="185" t="s">
        <v>781</v>
      </c>
      <c r="H15" s="275">
        <v>16611.68</v>
      </c>
      <c r="I15" s="185"/>
    </row>
    <row r="16" spans="2:9" ht="25.5">
      <c r="B16" s="92">
        <v>10</v>
      </c>
      <c r="C16" s="92">
        <v>214740</v>
      </c>
      <c r="D16" s="92" t="s">
        <v>799</v>
      </c>
      <c r="E16" s="213" t="s">
        <v>1318</v>
      </c>
      <c r="F16" s="176">
        <v>10181796591</v>
      </c>
      <c r="G16" s="176" t="s">
        <v>800</v>
      </c>
      <c r="H16" s="274">
        <v>28000</v>
      </c>
      <c r="I16" s="215"/>
    </row>
    <row r="17" spans="2:9" ht="15">
      <c r="B17" s="92">
        <v>11</v>
      </c>
      <c r="C17" s="92">
        <v>214751</v>
      </c>
      <c r="D17" s="92" t="s">
        <v>799</v>
      </c>
      <c r="E17" s="213" t="s">
        <v>1409</v>
      </c>
      <c r="F17" s="176">
        <v>20519252628</v>
      </c>
      <c r="G17" s="176" t="s">
        <v>969</v>
      </c>
      <c r="H17" s="274">
        <v>27821.54</v>
      </c>
      <c r="I17" s="215"/>
    </row>
    <row r="18" spans="2:9" ht="25.5">
      <c r="B18" s="92">
        <v>12</v>
      </c>
      <c r="C18" s="92">
        <v>214758</v>
      </c>
      <c r="D18" s="92" t="s">
        <v>799</v>
      </c>
      <c r="E18" s="213" t="s">
        <v>1319</v>
      </c>
      <c r="F18" s="176">
        <v>20511647259</v>
      </c>
      <c r="G18" s="176" t="s">
        <v>1320</v>
      </c>
      <c r="H18" s="274">
        <v>960</v>
      </c>
      <c r="I18" s="215"/>
    </row>
    <row r="19" spans="2:9" ht="63.75">
      <c r="B19" s="92">
        <v>13</v>
      </c>
      <c r="C19" s="92">
        <v>214766</v>
      </c>
      <c r="D19" s="92" t="s">
        <v>799</v>
      </c>
      <c r="E19" s="213" t="s">
        <v>681</v>
      </c>
      <c r="F19" s="271">
        <v>20502221796</v>
      </c>
      <c r="G19" s="176" t="s">
        <v>418</v>
      </c>
      <c r="H19" s="274">
        <v>212500</v>
      </c>
      <c r="I19" s="215"/>
    </row>
    <row r="20" spans="2:9" ht="15">
      <c r="B20" s="92">
        <v>14</v>
      </c>
      <c r="C20" s="92">
        <v>214781</v>
      </c>
      <c r="D20" s="92" t="s">
        <v>799</v>
      </c>
      <c r="E20" s="213" t="s">
        <v>1084</v>
      </c>
      <c r="F20" s="176">
        <v>20501491617</v>
      </c>
      <c r="G20" s="176" t="s">
        <v>1321</v>
      </c>
      <c r="H20" s="274">
        <v>2364.72</v>
      </c>
      <c r="I20" s="215"/>
    </row>
    <row r="21" spans="2:9" ht="38.25">
      <c r="B21" s="92">
        <v>15</v>
      </c>
      <c r="C21" s="92">
        <v>214795</v>
      </c>
      <c r="D21" s="92" t="s">
        <v>799</v>
      </c>
      <c r="E21" s="213" t="s">
        <v>748</v>
      </c>
      <c r="F21" s="271">
        <v>20523434536</v>
      </c>
      <c r="G21" s="176" t="s">
        <v>782</v>
      </c>
      <c r="H21" s="274">
        <v>1171437.2</v>
      </c>
      <c r="I21" s="215"/>
    </row>
    <row r="22" spans="2:9" ht="15">
      <c r="B22" s="92">
        <v>16</v>
      </c>
      <c r="C22" s="92">
        <v>214803</v>
      </c>
      <c r="D22" s="92" t="s">
        <v>799</v>
      </c>
      <c r="E22" s="213" t="s">
        <v>1293</v>
      </c>
      <c r="F22" s="176">
        <v>20514781851</v>
      </c>
      <c r="G22" s="176" t="s">
        <v>1410</v>
      </c>
      <c r="H22" s="274">
        <v>30400</v>
      </c>
      <c r="I22" s="215"/>
    </row>
    <row r="23" spans="2:9" ht="51">
      <c r="B23" s="92">
        <v>17</v>
      </c>
      <c r="C23" s="92">
        <v>214830</v>
      </c>
      <c r="D23" s="92" t="s">
        <v>799</v>
      </c>
      <c r="E23" s="213" t="s">
        <v>691</v>
      </c>
      <c r="F23" s="271">
        <v>20100717124</v>
      </c>
      <c r="G23" s="176" t="s">
        <v>783</v>
      </c>
      <c r="H23" s="274">
        <v>41343451.24</v>
      </c>
      <c r="I23" s="215"/>
    </row>
    <row r="24" spans="2:9" ht="38.25">
      <c r="B24" s="92">
        <v>18</v>
      </c>
      <c r="C24" s="92">
        <v>214843</v>
      </c>
      <c r="D24" s="92" t="s">
        <v>799</v>
      </c>
      <c r="E24" s="213" t="s">
        <v>1322</v>
      </c>
      <c r="F24" s="176">
        <v>10703003431</v>
      </c>
      <c r="G24" s="176" t="s">
        <v>1323</v>
      </c>
      <c r="H24" s="274">
        <v>33000</v>
      </c>
      <c r="I24" s="215"/>
    </row>
    <row r="25" spans="2:9" ht="38.25">
      <c r="B25" s="92">
        <v>19</v>
      </c>
      <c r="C25" s="92">
        <v>214859</v>
      </c>
      <c r="D25" s="92" t="s">
        <v>799</v>
      </c>
      <c r="E25" s="213" t="s">
        <v>1324</v>
      </c>
      <c r="F25" s="176">
        <v>20601760160</v>
      </c>
      <c r="G25" s="176" t="s">
        <v>1325</v>
      </c>
      <c r="H25" s="274">
        <v>11505</v>
      </c>
      <c r="I25" s="215"/>
    </row>
    <row r="26" spans="2:9" ht="51">
      <c r="B26" s="92">
        <v>20</v>
      </c>
      <c r="C26" s="92">
        <v>214877</v>
      </c>
      <c r="D26" s="92" t="s">
        <v>799</v>
      </c>
      <c r="E26" s="213" t="s">
        <v>749</v>
      </c>
      <c r="F26" s="271">
        <v>20160267861</v>
      </c>
      <c r="G26" s="176" t="s">
        <v>705</v>
      </c>
      <c r="H26" s="274">
        <v>1397920.48</v>
      </c>
      <c r="I26" s="215"/>
    </row>
    <row r="27" spans="2:9" ht="25.5">
      <c r="B27" s="92">
        <v>21</v>
      </c>
      <c r="C27" s="92">
        <v>214895</v>
      </c>
      <c r="D27" s="92" t="s">
        <v>799</v>
      </c>
      <c r="E27" s="213" t="s">
        <v>949</v>
      </c>
      <c r="F27" s="176">
        <v>20601549647</v>
      </c>
      <c r="G27" s="176" t="s">
        <v>1268</v>
      </c>
      <c r="H27" s="274">
        <v>720</v>
      </c>
      <c r="I27" s="215"/>
    </row>
    <row r="28" spans="2:9" ht="51">
      <c r="B28" s="92">
        <v>22</v>
      </c>
      <c r="C28" s="92">
        <v>214916</v>
      </c>
      <c r="D28" s="92" t="s">
        <v>799</v>
      </c>
      <c r="E28" s="213" t="s">
        <v>1326</v>
      </c>
      <c r="F28" s="176">
        <v>20487731090</v>
      </c>
      <c r="G28" s="176" t="s">
        <v>1327</v>
      </c>
      <c r="H28" s="274">
        <v>25410</v>
      </c>
      <c r="I28" s="215" t="s">
        <v>670</v>
      </c>
    </row>
    <row r="29" spans="2:9" ht="51">
      <c r="B29" s="92">
        <v>23</v>
      </c>
      <c r="C29" s="92">
        <v>214917</v>
      </c>
      <c r="D29" s="92" t="s">
        <v>799</v>
      </c>
      <c r="E29" s="213" t="s">
        <v>750</v>
      </c>
      <c r="F29" s="271">
        <v>20537568756</v>
      </c>
      <c r="G29" s="176" t="s">
        <v>699</v>
      </c>
      <c r="H29" s="274">
        <v>3972572.83</v>
      </c>
      <c r="I29" s="215"/>
    </row>
    <row r="30" spans="2:9" ht="25.5">
      <c r="B30" s="92">
        <v>24</v>
      </c>
      <c r="C30" s="92">
        <v>214934</v>
      </c>
      <c r="D30" s="92" t="s">
        <v>799</v>
      </c>
      <c r="E30" s="185" t="s">
        <v>751</v>
      </c>
      <c r="F30" s="270">
        <v>20565910796</v>
      </c>
      <c r="G30" s="185" t="s">
        <v>734</v>
      </c>
      <c r="H30" s="274">
        <v>286400</v>
      </c>
      <c r="I30" s="185" t="s">
        <v>670</v>
      </c>
    </row>
    <row r="31" spans="2:9" ht="25.5">
      <c r="B31" s="92">
        <v>25</v>
      </c>
      <c r="C31" s="92">
        <v>214936</v>
      </c>
      <c r="D31" s="92" t="s">
        <v>799</v>
      </c>
      <c r="E31" s="185" t="s">
        <v>751</v>
      </c>
      <c r="F31" s="270">
        <v>20565910796</v>
      </c>
      <c r="G31" s="185" t="s">
        <v>734</v>
      </c>
      <c r="H31" s="274">
        <v>286400</v>
      </c>
      <c r="I31" s="185" t="s">
        <v>670</v>
      </c>
    </row>
    <row r="32" spans="2:9" ht="51">
      <c r="B32" s="92">
        <v>26</v>
      </c>
      <c r="C32" s="92">
        <v>214941</v>
      </c>
      <c r="D32" s="92" t="s">
        <v>799</v>
      </c>
      <c r="E32" s="213" t="s">
        <v>752</v>
      </c>
      <c r="F32" s="271">
        <v>20557425889</v>
      </c>
      <c r="G32" s="176" t="s">
        <v>784</v>
      </c>
      <c r="H32" s="274">
        <v>51680</v>
      </c>
      <c r="I32" s="215"/>
    </row>
    <row r="33" spans="2:9" ht="15">
      <c r="B33" s="92">
        <v>27</v>
      </c>
      <c r="C33" s="92">
        <v>214974</v>
      </c>
      <c r="D33" s="92" t="s">
        <v>799</v>
      </c>
      <c r="E33" s="213" t="s">
        <v>1411</v>
      </c>
      <c r="F33" s="176">
        <v>20604173699</v>
      </c>
      <c r="G33" s="176" t="s">
        <v>1412</v>
      </c>
      <c r="H33" s="274">
        <v>33500</v>
      </c>
      <c r="I33" s="215" t="s">
        <v>670</v>
      </c>
    </row>
    <row r="34" spans="2:9" ht="51">
      <c r="B34" s="92">
        <v>28</v>
      </c>
      <c r="C34" s="92">
        <v>214975</v>
      </c>
      <c r="D34" s="92" t="s">
        <v>799</v>
      </c>
      <c r="E34" s="213" t="s">
        <v>1326</v>
      </c>
      <c r="F34" s="176">
        <v>20487731090</v>
      </c>
      <c r="G34" s="176" t="s">
        <v>1327</v>
      </c>
      <c r="H34" s="274">
        <v>15387</v>
      </c>
      <c r="I34" s="215"/>
    </row>
    <row r="35" spans="2:9" ht="51">
      <c r="B35" s="92">
        <v>29</v>
      </c>
      <c r="C35" s="92">
        <v>214979</v>
      </c>
      <c r="D35" s="92" t="s">
        <v>799</v>
      </c>
      <c r="E35" s="213" t="s">
        <v>1328</v>
      </c>
      <c r="F35" s="176">
        <v>10456907062</v>
      </c>
      <c r="G35" s="176" t="s">
        <v>804</v>
      </c>
      <c r="H35" s="274">
        <v>33600</v>
      </c>
      <c r="I35" s="215"/>
    </row>
    <row r="36" spans="2:9" ht="38.25">
      <c r="B36" s="92">
        <v>30</v>
      </c>
      <c r="C36" s="92">
        <v>214980</v>
      </c>
      <c r="D36" s="92" t="s">
        <v>799</v>
      </c>
      <c r="E36" s="213" t="s">
        <v>1329</v>
      </c>
      <c r="F36" s="176">
        <v>20488766334</v>
      </c>
      <c r="G36" s="176" t="s">
        <v>1330</v>
      </c>
      <c r="H36" s="274">
        <v>3350</v>
      </c>
      <c r="I36" s="215"/>
    </row>
    <row r="37" spans="2:9" ht="38.25">
      <c r="B37" s="92">
        <v>31</v>
      </c>
      <c r="C37" s="92">
        <v>214988</v>
      </c>
      <c r="D37" s="92" t="s">
        <v>799</v>
      </c>
      <c r="E37" s="213" t="s">
        <v>1331</v>
      </c>
      <c r="F37" s="176">
        <v>20516233801</v>
      </c>
      <c r="G37" s="176" t="s">
        <v>1332</v>
      </c>
      <c r="H37" s="274">
        <v>16284</v>
      </c>
      <c r="I37" s="215"/>
    </row>
    <row r="38" spans="2:9" ht="51">
      <c r="B38" s="92">
        <v>32</v>
      </c>
      <c r="C38" s="92">
        <v>215040</v>
      </c>
      <c r="D38" s="92" t="s">
        <v>799</v>
      </c>
      <c r="E38" s="213" t="s">
        <v>1333</v>
      </c>
      <c r="F38" s="176">
        <v>10765315315</v>
      </c>
      <c r="G38" s="176" t="s">
        <v>1334</v>
      </c>
      <c r="H38" s="274">
        <v>13950</v>
      </c>
      <c r="I38" s="215"/>
    </row>
    <row r="39" spans="2:9" ht="38.25">
      <c r="B39" s="92">
        <v>33</v>
      </c>
      <c r="C39" s="92">
        <v>215041</v>
      </c>
      <c r="D39" s="92" t="s">
        <v>799</v>
      </c>
      <c r="E39" s="213" t="s">
        <v>1335</v>
      </c>
      <c r="F39" s="176">
        <v>10221021253</v>
      </c>
      <c r="G39" s="176" t="s">
        <v>1336</v>
      </c>
      <c r="H39" s="274">
        <v>10000</v>
      </c>
      <c r="I39" s="215"/>
    </row>
    <row r="40" spans="2:9" ht="51">
      <c r="B40" s="92">
        <v>34</v>
      </c>
      <c r="C40" s="92">
        <v>215070</v>
      </c>
      <c r="D40" s="92" t="s">
        <v>799</v>
      </c>
      <c r="E40" s="213" t="s">
        <v>753</v>
      </c>
      <c r="F40" s="271">
        <v>20537568756</v>
      </c>
      <c r="G40" s="176" t="s">
        <v>699</v>
      </c>
      <c r="H40" s="274">
        <v>1303075.06</v>
      </c>
      <c r="I40" s="215"/>
    </row>
    <row r="41" spans="2:9" ht="51">
      <c r="B41" s="92">
        <v>35</v>
      </c>
      <c r="C41" s="92">
        <v>215075</v>
      </c>
      <c r="D41" s="92" t="s">
        <v>799</v>
      </c>
      <c r="E41" s="213" t="s">
        <v>1337</v>
      </c>
      <c r="F41" s="176">
        <v>10077645859</v>
      </c>
      <c r="G41" s="176" t="s">
        <v>806</v>
      </c>
      <c r="H41" s="274">
        <v>22700</v>
      </c>
      <c r="I41" s="215"/>
    </row>
    <row r="42" spans="2:9" ht="25.5">
      <c r="B42" s="92">
        <v>36</v>
      </c>
      <c r="C42" s="92">
        <v>215076</v>
      </c>
      <c r="D42" s="92" t="s">
        <v>799</v>
      </c>
      <c r="E42" s="185" t="s">
        <v>754</v>
      </c>
      <c r="F42" s="270">
        <v>20333224021</v>
      </c>
      <c r="G42" s="185" t="s">
        <v>785</v>
      </c>
      <c r="H42" s="274">
        <v>194350</v>
      </c>
      <c r="I42" s="185"/>
    </row>
    <row r="43" spans="2:9" ht="38.25">
      <c r="B43" s="92">
        <v>37</v>
      </c>
      <c r="C43" s="92">
        <v>215078</v>
      </c>
      <c r="D43" s="92" t="s">
        <v>799</v>
      </c>
      <c r="E43" s="185" t="s">
        <v>537</v>
      </c>
      <c r="F43" s="270">
        <v>20603581637</v>
      </c>
      <c r="G43" s="185" t="s">
        <v>536</v>
      </c>
      <c r="H43" s="274">
        <v>10018287.77</v>
      </c>
      <c r="I43" s="185"/>
    </row>
    <row r="44" spans="2:9" ht="38.25">
      <c r="B44" s="92">
        <v>38</v>
      </c>
      <c r="C44" s="92">
        <v>215079</v>
      </c>
      <c r="D44" s="92" t="s">
        <v>799</v>
      </c>
      <c r="E44" s="185" t="s">
        <v>537</v>
      </c>
      <c r="F44" s="270">
        <v>20603581637</v>
      </c>
      <c r="G44" s="185" t="s">
        <v>536</v>
      </c>
      <c r="H44" s="274">
        <v>7186794.35</v>
      </c>
      <c r="I44" s="185"/>
    </row>
    <row r="45" spans="2:9" ht="51">
      <c r="B45" s="92">
        <v>39</v>
      </c>
      <c r="C45" s="92">
        <v>215088</v>
      </c>
      <c r="D45" s="92" t="s">
        <v>799</v>
      </c>
      <c r="E45" s="213" t="s">
        <v>1338</v>
      </c>
      <c r="F45" s="176">
        <v>20601350638</v>
      </c>
      <c r="G45" s="176" t="s">
        <v>1339</v>
      </c>
      <c r="H45" s="274">
        <v>15900</v>
      </c>
      <c r="I45" s="215"/>
    </row>
    <row r="46" spans="2:9" ht="25.5">
      <c r="B46" s="92">
        <v>40</v>
      </c>
      <c r="C46" s="92">
        <v>215089</v>
      </c>
      <c r="D46" s="92" t="s">
        <v>799</v>
      </c>
      <c r="E46" s="185" t="s">
        <v>755</v>
      </c>
      <c r="F46" s="270">
        <v>20602131549</v>
      </c>
      <c r="G46" s="185" t="s">
        <v>530</v>
      </c>
      <c r="H46" s="274">
        <v>43165.56</v>
      </c>
      <c r="I46" s="185"/>
    </row>
    <row r="47" spans="2:9" ht="38.25">
      <c r="B47" s="92">
        <v>41</v>
      </c>
      <c r="C47" s="92">
        <v>215094</v>
      </c>
      <c r="D47" s="92" t="s">
        <v>799</v>
      </c>
      <c r="E47" s="213" t="s">
        <v>1340</v>
      </c>
      <c r="F47" s="176">
        <v>20600556780</v>
      </c>
      <c r="G47" s="176" t="s">
        <v>1341</v>
      </c>
      <c r="H47" s="274">
        <v>32100</v>
      </c>
      <c r="I47" s="215"/>
    </row>
    <row r="48" spans="2:9" ht="25.5">
      <c r="B48" s="92">
        <v>42</v>
      </c>
      <c r="C48" s="92">
        <v>215101</v>
      </c>
      <c r="D48" s="92" t="s">
        <v>799</v>
      </c>
      <c r="E48" s="213" t="s">
        <v>1180</v>
      </c>
      <c r="F48" s="176">
        <v>20557986996</v>
      </c>
      <c r="G48" s="176" t="s">
        <v>1342</v>
      </c>
      <c r="H48" s="274">
        <v>13500</v>
      </c>
      <c r="I48" s="215"/>
    </row>
    <row r="49" spans="2:9" ht="25.5">
      <c r="B49" s="92">
        <v>43</v>
      </c>
      <c r="C49" s="92">
        <v>215109</v>
      </c>
      <c r="D49" s="92" t="s">
        <v>799</v>
      </c>
      <c r="E49" s="213" t="s">
        <v>1111</v>
      </c>
      <c r="F49" s="176">
        <v>20509801038</v>
      </c>
      <c r="G49" s="176" t="s">
        <v>1343</v>
      </c>
      <c r="H49" s="274">
        <v>980</v>
      </c>
      <c r="I49" s="215"/>
    </row>
    <row r="50" spans="2:9" ht="25.5">
      <c r="B50" s="92">
        <v>44</v>
      </c>
      <c r="C50" s="92">
        <v>215110</v>
      </c>
      <c r="D50" s="92" t="s">
        <v>799</v>
      </c>
      <c r="E50" s="213" t="s">
        <v>1413</v>
      </c>
      <c r="F50" s="176">
        <v>20333224021</v>
      </c>
      <c r="G50" s="176" t="s">
        <v>785</v>
      </c>
      <c r="H50" s="274">
        <v>33585</v>
      </c>
      <c r="I50" s="215"/>
    </row>
    <row r="51" spans="2:9" ht="38.25">
      <c r="B51" s="92">
        <v>45</v>
      </c>
      <c r="C51" s="92">
        <v>215112</v>
      </c>
      <c r="D51" s="92" t="s">
        <v>799</v>
      </c>
      <c r="E51" s="213" t="s">
        <v>1414</v>
      </c>
      <c r="F51" s="176">
        <v>20552630191</v>
      </c>
      <c r="G51" s="176" t="s">
        <v>1277</v>
      </c>
      <c r="H51" s="274">
        <v>254.88</v>
      </c>
      <c r="I51" s="215"/>
    </row>
    <row r="52" spans="2:9" ht="25.5">
      <c r="B52" s="92">
        <v>46</v>
      </c>
      <c r="C52" s="92">
        <v>215120</v>
      </c>
      <c r="D52" s="92" t="s">
        <v>799</v>
      </c>
      <c r="E52" s="213" t="s">
        <v>1415</v>
      </c>
      <c r="F52" s="176">
        <v>20601017823</v>
      </c>
      <c r="G52" s="176" t="s">
        <v>1279</v>
      </c>
      <c r="H52" s="274">
        <v>144.2</v>
      </c>
      <c r="I52" s="215"/>
    </row>
    <row r="53" spans="2:9" ht="38.25">
      <c r="B53" s="92">
        <v>47</v>
      </c>
      <c r="C53" s="92">
        <v>215121</v>
      </c>
      <c r="D53" s="92" t="s">
        <v>799</v>
      </c>
      <c r="E53" s="213" t="s">
        <v>1416</v>
      </c>
      <c r="F53" s="176">
        <v>20524938201</v>
      </c>
      <c r="G53" s="176" t="s">
        <v>1417</v>
      </c>
      <c r="H53" s="274">
        <v>381.14</v>
      </c>
      <c r="I53" s="215"/>
    </row>
    <row r="54" spans="2:9" ht="25.5">
      <c r="B54" s="92">
        <v>48</v>
      </c>
      <c r="C54" s="92">
        <v>215122</v>
      </c>
      <c r="D54" s="92" t="s">
        <v>799</v>
      </c>
      <c r="E54" s="213" t="s">
        <v>1418</v>
      </c>
      <c r="F54" s="176">
        <v>20601249970</v>
      </c>
      <c r="G54" s="176" t="s">
        <v>1419</v>
      </c>
      <c r="H54" s="274">
        <v>316.76</v>
      </c>
      <c r="I54" s="215"/>
    </row>
    <row r="55" spans="2:9" ht="38.25">
      <c r="B55" s="92">
        <v>49</v>
      </c>
      <c r="C55" s="92">
        <v>215175</v>
      </c>
      <c r="D55" s="92" t="s">
        <v>799</v>
      </c>
      <c r="E55" s="213" t="s">
        <v>1420</v>
      </c>
      <c r="F55" s="176">
        <v>10480010014</v>
      </c>
      <c r="G55" s="176" t="s">
        <v>1421</v>
      </c>
      <c r="H55" s="274">
        <v>16856</v>
      </c>
      <c r="I55" s="215" t="s">
        <v>670</v>
      </c>
    </row>
    <row r="56" spans="2:9" ht="38.25">
      <c r="B56" s="92">
        <v>50</v>
      </c>
      <c r="C56" s="92">
        <v>215182</v>
      </c>
      <c r="D56" s="92" t="s">
        <v>799</v>
      </c>
      <c r="E56" s="213" t="s">
        <v>1344</v>
      </c>
      <c r="F56" s="176">
        <v>20600594410</v>
      </c>
      <c r="G56" s="176" t="s">
        <v>1072</v>
      </c>
      <c r="H56" s="274">
        <v>5000</v>
      </c>
      <c r="I56" s="215"/>
    </row>
    <row r="57" spans="2:9" ht="25.5">
      <c r="B57" s="92">
        <v>51</v>
      </c>
      <c r="C57" s="92">
        <v>215183</v>
      </c>
      <c r="D57" s="92" t="s">
        <v>799</v>
      </c>
      <c r="E57" s="213" t="s">
        <v>1422</v>
      </c>
      <c r="F57" s="176">
        <v>10441655041</v>
      </c>
      <c r="G57" s="176" t="s">
        <v>1423</v>
      </c>
      <c r="H57" s="274">
        <v>1652</v>
      </c>
      <c r="I57" s="215"/>
    </row>
    <row r="58" spans="2:9" ht="38.25">
      <c r="B58" s="92">
        <v>52</v>
      </c>
      <c r="C58" s="92">
        <v>215194</v>
      </c>
      <c r="D58" s="92" t="s">
        <v>799</v>
      </c>
      <c r="E58" s="213" t="s">
        <v>1345</v>
      </c>
      <c r="F58" s="176">
        <v>20492058999</v>
      </c>
      <c r="G58" s="176" t="s">
        <v>1346</v>
      </c>
      <c r="H58" s="274">
        <v>23520</v>
      </c>
      <c r="I58" s="215" t="s">
        <v>670</v>
      </c>
    </row>
    <row r="59" spans="2:9" ht="15">
      <c r="B59" s="92">
        <v>53</v>
      </c>
      <c r="C59" s="92">
        <v>215195</v>
      </c>
      <c r="D59" s="92" t="s">
        <v>799</v>
      </c>
      <c r="E59" s="213" t="s">
        <v>1347</v>
      </c>
      <c r="F59" s="176">
        <v>20544203313</v>
      </c>
      <c r="G59" s="176" t="s">
        <v>1348</v>
      </c>
      <c r="H59" s="274">
        <v>25000</v>
      </c>
      <c r="I59" s="215"/>
    </row>
    <row r="60" spans="2:9" ht="38.25">
      <c r="B60" s="92">
        <v>54</v>
      </c>
      <c r="C60" s="92">
        <v>215198</v>
      </c>
      <c r="D60" s="92" t="s">
        <v>799</v>
      </c>
      <c r="E60" s="213" t="s">
        <v>1349</v>
      </c>
      <c r="F60" s="176">
        <v>20349248132</v>
      </c>
      <c r="G60" s="176" t="s">
        <v>1350</v>
      </c>
      <c r="H60" s="274">
        <v>33000</v>
      </c>
      <c r="I60" s="215"/>
    </row>
    <row r="61" spans="2:9" ht="38.25">
      <c r="B61" s="92">
        <v>55</v>
      </c>
      <c r="C61" s="92">
        <v>215236</v>
      </c>
      <c r="D61" s="92" t="s">
        <v>799</v>
      </c>
      <c r="E61" s="213" t="s">
        <v>1424</v>
      </c>
      <c r="F61" s="176">
        <v>20537901943</v>
      </c>
      <c r="G61" s="176" t="s">
        <v>1425</v>
      </c>
      <c r="H61" s="274">
        <v>13310.4</v>
      </c>
      <c r="I61" s="215"/>
    </row>
    <row r="62" spans="2:9" ht="25.5">
      <c r="B62" s="92">
        <v>56</v>
      </c>
      <c r="C62" s="92">
        <v>215253</v>
      </c>
      <c r="D62" s="92" t="s">
        <v>799</v>
      </c>
      <c r="E62" s="213" t="s">
        <v>1138</v>
      </c>
      <c r="F62" s="176">
        <v>20602559727</v>
      </c>
      <c r="G62" s="176" t="s">
        <v>1351</v>
      </c>
      <c r="H62" s="274">
        <v>31500</v>
      </c>
      <c r="I62" s="215"/>
    </row>
    <row r="63" spans="2:9" ht="25.5">
      <c r="B63" s="92">
        <v>57</v>
      </c>
      <c r="C63" s="92">
        <v>215276</v>
      </c>
      <c r="D63" s="92" t="s">
        <v>799</v>
      </c>
      <c r="E63" s="213" t="s">
        <v>1426</v>
      </c>
      <c r="F63" s="176">
        <v>20514512877</v>
      </c>
      <c r="G63" s="176" t="s">
        <v>1427</v>
      </c>
      <c r="H63" s="274">
        <v>15494.4</v>
      </c>
      <c r="I63" s="215"/>
    </row>
    <row r="64" spans="2:9" ht="25.5">
      <c r="B64" s="92">
        <v>58</v>
      </c>
      <c r="C64" s="92">
        <v>215325</v>
      </c>
      <c r="D64" s="92" t="s">
        <v>799</v>
      </c>
      <c r="E64" s="213" t="s">
        <v>1352</v>
      </c>
      <c r="F64" s="176">
        <v>20339285561</v>
      </c>
      <c r="G64" s="176" t="s">
        <v>1353</v>
      </c>
      <c r="H64" s="274">
        <v>22271.2</v>
      </c>
      <c r="I64" s="215" t="s">
        <v>670</v>
      </c>
    </row>
    <row r="65" spans="2:9" ht="38.25">
      <c r="B65" s="92">
        <v>59</v>
      </c>
      <c r="C65" s="92">
        <v>215340</v>
      </c>
      <c r="D65" s="92" t="s">
        <v>799</v>
      </c>
      <c r="E65" s="213" t="s">
        <v>1354</v>
      </c>
      <c r="F65" s="176">
        <v>20534909722</v>
      </c>
      <c r="G65" s="176" t="s">
        <v>1107</v>
      </c>
      <c r="H65" s="274">
        <v>31600</v>
      </c>
      <c r="I65" s="215"/>
    </row>
    <row r="66" spans="2:9" ht="15">
      <c r="B66" s="92">
        <v>60</v>
      </c>
      <c r="C66" s="92">
        <v>215346</v>
      </c>
      <c r="D66" s="92" t="s">
        <v>799</v>
      </c>
      <c r="E66" s="213" t="s">
        <v>1428</v>
      </c>
      <c r="F66" s="176">
        <v>20513014041</v>
      </c>
      <c r="G66" s="176" t="s">
        <v>1429</v>
      </c>
      <c r="H66" s="274">
        <v>12944</v>
      </c>
      <c r="I66" s="215"/>
    </row>
    <row r="67" spans="2:9" ht="25.5">
      <c r="B67" s="92">
        <v>61</v>
      </c>
      <c r="C67" s="92">
        <v>215385</v>
      </c>
      <c r="D67" s="92" t="s">
        <v>799</v>
      </c>
      <c r="E67" s="213" t="s">
        <v>1293</v>
      </c>
      <c r="F67" s="176">
        <v>20514512877</v>
      </c>
      <c r="G67" s="176" t="s">
        <v>1427</v>
      </c>
      <c r="H67" s="274">
        <v>33180</v>
      </c>
      <c r="I67" s="215"/>
    </row>
    <row r="68" spans="2:9" ht="25.5">
      <c r="B68" s="92">
        <v>62</v>
      </c>
      <c r="C68" s="92">
        <v>215386</v>
      </c>
      <c r="D68" s="92" t="s">
        <v>799</v>
      </c>
      <c r="E68" s="213" t="s">
        <v>1355</v>
      </c>
      <c r="F68" s="176">
        <v>10079612087</v>
      </c>
      <c r="G68" s="176" t="s">
        <v>808</v>
      </c>
      <c r="H68" s="274">
        <v>32000</v>
      </c>
      <c r="I68" s="215"/>
    </row>
    <row r="69" spans="2:9" ht="15">
      <c r="B69" s="92">
        <v>63</v>
      </c>
      <c r="C69" s="92">
        <v>215387</v>
      </c>
      <c r="D69" s="92" t="s">
        <v>799</v>
      </c>
      <c r="E69" s="185" t="s">
        <v>756</v>
      </c>
      <c r="F69" s="270">
        <v>20107903951</v>
      </c>
      <c r="G69" s="185" t="s">
        <v>786</v>
      </c>
      <c r="H69" s="274">
        <v>99626.93</v>
      </c>
      <c r="I69" s="185"/>
    </row>
    <row r="70" spans="2:9" s="201" customFormat="1" ht="51">
      <c r="B70" s="92">
        <v>64</v>
      </c>
      <c r="C70" s="92">
        <v>215389</v>
      </c>
      <c r="D70" s="92" t="s">
        <v>799</v>
      </c>
      <c r="E70" s="213" t="s">
        <v>1356</v>
      </c>
      <c r="F70" s="176">
        <v>10061659728</v>
      </c>
      <c r="G70" s="176" t="s">
        <v>810</v>
      </c>
      <c r="H70" s="274">
        <v>30000</v>
      </c>
      <c r="I70" s="215"/>
    </row>
    <row r="71" spans="2:9" ht="38.25">
      <c r="B71" s="92">
        <v>65</v>
      </c>
      <c r="C71" s="92">
        <v>215410</v>
      </c>
      <c r="D71" s="92" t="s">
        <v>799</v>
      </c>
      <c r="E71" s="185" t="s">
        <v>757</v>
      </c>
      <c r="F71" s="270">
        <v>20547955308</v>
      </c>
      <c r="G71" s="185" t="s">
        <v>787</v>
      </c>
      <c r="H71" s="274">
        <v>538493</v>
      </c>
      <c r="I71" s="185"/>
    </row>
    <row r="72" spans="2:9" ht="38.25">
      <c r="B72" s="92">
        <v>66</v>
      </c>
      <c r="C72" s="92">
        <v>215411</v>
      </c>
      <c r="D72" s="92" t="s">
        <v>799</v>
      </c>
      <c r="E72" s="185" t="s">
        <v>757</v>
      </c>
      <c r="F72" s="270">
        <v>20547955308</v>
      </c>
      <c r="G72" s="185" t="s">
        <v>787</v>
      </c>
      <c r="H72" s="274">
        <v>69207</v>
      </c>
      <c r="I72" s="185"/>
    </row>
    <row r="73" spans="2:9" ht="25.5">
      <c r="B73" s="92">
        <v>67</v>
      </c>
      <c r="C73" s="92">
        <v>215479</v>
      </c>
      <c r="D73" s="92" t="s">
        <v>799</v>
      </c>
      <c r="E73" s="213" t="s">
        <v>1352</v>
      </c>
      <c r="F73" s="176">
        <v>20339285561</v>
      </c>
      <c r="G73" s="176" t="s">
        <v>1353</v>
      </c>
      <c r="H73" s="274">
        <v>22271.2</v>
      </c>
      <c r="I73" s="215"/>
    </row>
    <row r="74" spans="2:9" ht="38.25">
      <c r="B74" s="92">
        <v>68</v>
      </c>
      <c r="C74" s="92">
        <v>215480</v>
      </c>
      <c r="D74" s="92" t="s">
        <v>799</v>
      </c>
      <c r="E74" s="213" t="s">
        <v>1357</v>
      </c>
      <c r="F74" s="176">
        <v>10423883958</v>
      </c>
      <c r="G74" s="176" t="s">
        <v>812</v>
      </c>
      <c r="H74" s="274">
        <v>24000</v>
      </c>
      <c r="I74" s="215"/>
    </row>
    <row r="75" spans="2:9" ht="51">
      <c r="B75" s="92">
        <v>69</v>
      </c>
      <c r="C75" s="92">
        <v>215482</v>
      </c>
      <c r="D75" s="92" t="s">
        <v>799</v>
      </c>
      <c r="E75" s="273" t="s">
        <v>758</v>
      </c>
      <c r="F75" s="270">
        <v>20600229762</v>
      </c>
      <c r="G75" s="185" t="s">
        <v>788</v>
      </c>
      <c r="H75" s="274">
        <v>178551</v>
      </c>
      <c r="I75" s="185"/>
    </row>
    <row r="76" spans="2:9" ht="38.25">
      <c r="B76" s="92">
        <v>70</v>
      </c>
      <c r="C76" s="92">
        <v>215483</v>
      </c>
      <c r="D76" s="92" t="s">
        <v>799</v>
      </c>
      <c r="E76" s="213" t="s">
        <v>1358</v>
      </c>
      <c r="F76" s="176">
        <v>20548947759</v>
      </c>
      <c r="G76" s="176" t="s">
        <v>1135</v>
      </c>
      <c r="H76" s="274">
        <v>9440</v>
      </c>
      <c r="I76" s="215"/>
    </row>
    <row r="77" spans="2:9" ht="51">
      <c r="B77" s="92">
        <v>71</v>
      </c>
      <c r="C77" s="93">
        <v>215486</v>
      </c>
      <c r="D77" s="92" t="s">
        <v>799</v>
      </c>
      <c r="E77" s="185" t="s">
        <v>714</v>
      </c>
      <c r="F77" s="272">
        <v>20552793901</v>
      </c>
      <c r="G77" s="185" t="s">
        <v>712</v>
      </c>
      <c r="H77" s="274">
        <v>42000</v>
      </c>
      <c r="I77" s="185"/>
    </row>
    <row r="78" spans="2:9" ht="51">
      <c r="B78" s="92">
        <v>72</v>
      </c>
      <c r="C78" s="92">
        <v>215508</v>
      </c>
      <c r="D78" s="92" t="s">
        <v>799</v>
      </c>
      <c r="E78" s="213" t="s">
        <v>1359</v>
      </c>
      <c r="F78" s="176">
        <v>10086593772</v>
      </c>
      <c r="G78" s="176" t="s">
        <v>814</v>
      </c>
      <c r="H78" s="274">
        <v>32000</v>
      </c>
      <c r="I78" s="215"/>
    </row>
    <row r="79" spans="2:9" ht="25.5">
      <c r="B79" s="92">
        <v>73</v>
      </c>
      <c r="C79" s="92">
        <v>215567</v>
      </c>
      <c r="D79" s="92" t="s">
        <v>799</v>
      </c>
      <c r="E79" s="213" t="s">
        <v>759</v>
      </c>
      <c r="F79" s="271">
        <v>20100686814</v>
      </c>
      <c r="G79" s="176" t="s">
        <v>693</v>
      </c>
      <c r="H79" s="274">
        <v>60960</v>
      </c>
      <c r="I79" s="215"/>
    </row>
    <row r="80" spans="2:9" ht="38.25">
      <c r="B80" s="92">
        <v>74</v>
      </c>
      <c r="C80" s="93">
        <v>215574</v>
      </c>
      <c r="D80" s="92" t="s">
        <v>799</v>
      </c>
      <c r="E80" s="185" t="s">
        <v>760</v>
      </c>
      <c r="F80" s="272">
        <v>20505981368</v>
      </c>
      <c r="G80" s="185" t="s">
        <v>789</v>
      </c>
      <c r="H80" s="274">
        <v>111800</v>
      </c>
      <c r="I80" s="185"/>
    </row>
    <row r="81" spans="2:9" ht="38.25">
      <c r="B81" s="92">
        <v>75</v>
      </c>
      <c r="C81" s="92">
        <v>215575</v>
      </c>
      <c r="D81" s="92" t="s">
        <v>799</v>
      </c>
      <c r="E81" s="185" t="s">
        <v>761</v>
      </c>
      <c r="F81" s="270">
        <v>20507201017</v>
      </c>
      <c r="G81" s="185" t="s">
        <v>790</v>
      </c>
      <c r="H81" s="274">
        <v>162900</v>
      </c>
      <c r="I81" s="185"/>
    </row>
    <row r="82" spans="2:9" ht="51">
      <c r="B82" s="92">
        <v>76</v>
      </c>
      <c r="C82" s="92">
        <v>215577</v>
      </c>
      <c r="D82" s="92" t="s">
        <v>799</v>
      </c>
      <c r="E82" s="213" t="s">
        <v>1360</v>
      </c>
      <c r="F82" s="176">
        <v>20515421859</v>
      </c>
      <c r="G82" s="176" t="s">
        <v>1361</v>
      </c>
      <c r="H82" s="274">
        <v>29500</v>
      </c>
      <c r="I82" s="215"/>
    </row>
    <row r="83" spans="2:9" ht="51">
      <c r="B83" s="92">
        <v>77</v>
      </c>
      <c r="C83" s="92">
        <v>215683</v>
      </c>
      <c r="D83" s="92" t="s">
        <v>799</v>
      </c>
      <c r="E83" s="213" t="s">
        <v>1362</v>
      </c>
      <c r="F83" s="176">
        <v>10072187861</v>
      </c>
      <c r="G83" s="176" t="s">
        <v>583</v>
      </c>
      <c r="H83" s="274">
        <v>4000</v>
      </c>
      <c r="I83" s="215"/>
    </row>
    <row r="84" spans="2:9" ht="38.25">
      <c r="B84" s="92">
        <v>78</v>
      </c>
      <c r="C84" s="92">
        <v>215688</v>
      </c>
      <c r="D84" s="92" t="s">
        <v>799</v>
      </c>
      <c r="E84" s="185" t="s">
        <v>762</v>
      </c>
      <c r="F84" s="270">
        <v>20507969497</v>
      </c>
      <c r="G84" s="185" t="s">
        <v>791</v>
      </c>
      <c r="H84" s="275">
        <v>195800</v>
      </c>
      <c r="I84" s="185" t="s">
        <v>670</v>
      </c>
    </row>
    <row r="85" spans="2:9" ht="15">
      <c r="B85" s="92">
        <v>79</v>
      </c>
      <c r="C85" s="92">
        <v>215693</v>
      </c>
      <c r="D85" s="92" t="s">
        <v>799</v>
      </c>
      <c r="E85" s="213" t="s">
        <v>1155</v>
      </c>
      <c r="F85" s="176">
        <v>20100017491</v>
      </c>
      <c r="G85" s="176" t="s">
        <v>422</v>
      </c>
      <c r="H85" s="274">
        <v>44.6</v>
      </c>
      <c r="I85" s="215"/>
    </row>
    <row r="86" spans="2:9" ht="15">
      <c r="B86" s="92">
        <v>80</v>
      </c>
      <c r="C86" s="92">
        <v>215694</v>
      </c>
      <c r="D86" s="92" t="s">
        <v>799</v>
      </c>
      <c r="E86" s="185" t="s">
        <v>763</v>
      </c>
      <c r="F86" s="270">
        <v>20100017491</v>
      </c>
      <c r="G86" s="185" t="s">
        <v>422</v>
      </c>
      <c r="H86" s="274">
        <v>167214.45</v>
      </c>
      <c r="I86" s="185"/>
    </row>
    <row r="87" spans="2:9" ht="51">
      <c r="B87" s="92">
        <v>81</v>
      </c>
      <c r="C87" s="92">
        <v>215702</v>
      </c>
      <c r="D87" s="92" t="s">
        <v>799</v>
      </c>
      <c r="E87" s="213" t="s">
        <v>1363</v>
      </c>
      <c r="F87" s="176">
        <v>20538084761</v>
      </c>
      <c r="G87" s="176" t="s">
        <v>1364</v>
      </c>
      <c r="H87" s="274">
        <v>27270</v>
      </c>
      <c r="I87" s="215"/>
    </row>
    <row r="88" spans="2:9" ht="38.25">
      <c r="B88" s="92">
        <v>82</v>
      </c>
      <c r="C88" s="92">
        <v>215703</v>
      </c>
      <c r="D88" s="92" t="s">
        <v>799</v>
      </c>
      <c r="E88" s="185" t="s">
        <v>762</v>
      </c>
      <c r="F88" s="270">
        <v>20507969497</v>
      </c>
      <c r="G88" s="185" t="s">
        <v>791</v>
      </c>
      <c r="H88" s="275">
        <v>195800</v>
      </c>
      <c r="I88" s="185"/>
    </row>
    <row r="89" spans="2:9" ht="38.25">
      <c r="B89" s="92">
        <v>83</v>
      </c>
      <c r="C89" s="92">
        <v>215727</v>
      </c>
      <c r="D89" s="92" t="s">
        <v>799</v>
      </c>
      <c r="E89" s="185" t="s">
        <v>764</v>
      </c>
      <c r="F89" s="270">
        <v>20509159051</v>
      </c>
      <c r="G89" s="185" t="s">
        <v>472</v>
      </c>
      <c r="H89" s="275">
        <v>664563.6</v>
      </c>
      <c r="I89" s="185"/>
    </row>
    <row r="90" spans="2:9" ht="38.25">
      <c r="B90" s="92">
        <v>84</v>
      </c>
      <c r="C90" s="92">
        <v>215728</v>
      </c>
      <c r="D90" s="92" t="s">
        <v>799</v>
      </c>
      <c r="E90" s="185" t="s">
        <v>764</v>
      </c>
      <c r="F90" s="270">
        <v>20509159051</v>
      </c>
      <c r="G90" s="185" t="s">
        <v>472</v>
      </c>
      <c r="H90" s="275">
        <v>26494.9</v>
      </c>
      <c r="I90" s="185"/>
    </row>
    <row r="91" spans="2:9" ht="38.25">
      <c r="B91" s="92">
        <v>85</v>
      </c>
      <c r="C91" s="92">
        <v>215729</v>
      </c>
      <c r="D91" s="92" t="s">
        <v>799</v>
      </c>
      <c r="E91" s="185" t="s">
        <v>764</v>
      </c>
      <c r="F91" s="270">
        <v>20509159051</v>
      </c>
      <c r="G91" s="185" t="s">
        <v>472</v>
      </c>
      <c r="H91" s="275">
        <v>27662.2</v>
      </c>
      <c r="I91" s="185"/>
    </row>
    <row r="92" spans="2:9" s="201" customFormat="1" ht="38.25">
      <c r="B92" s="92">
        <v>86</v>
      </c>
      <c r="C92" s="92">
        <v>215730</v>
      </c>
      <c r="D92" s="92" t="s">
        <v>799</v>
      </c>
      <c r="E92" s="185" t="s">
        <v>764</v>
      </c>
      <c r="F92" s="270">
        <v>20509159051</v>
      </c>
      <c r="G92" s="185" t="s">
        <v>472</v>
      </c>
      <c r="H92" s="275">
        <v>12382.5</v>
      </c>
      <c r="I92" s="185"/>
    </row>
    <row r="93" spans="2:9" s="201" customFormat="1" ht="15">
      <c r="B93" s="92">
        <v>87</v>
      </c>
      <c r="C93" s="92">
        <v>215733</v>
      </c>
      <c r="D93" s="92" t="s">
        <v>799</v>
      </c>
      <c r="E93" s="213" t="s">
        <v>1430</v>
      </c>
      <c r="F93" s="176">
        <v>10073392425</v>
      </c>
      <c r="G93" s="176" t="s">
        <v>1431</v>
      </c>
      <c r="H93" s="274">
        <v>1300</v>
      </c>
      <c r="I93" s="215"/>
    </row>
    <row r="94" spans="2:9" s="201" customFormat="1" ht="25.5">
      <c r="B94" s="92">
        <v>88</v>
      </c>
      <c r="C94" s="92">
        <v>215764</v>
      </c>
      <c r="D94" s="92" t="s">
        <v>799</v>
      </c>
      <c r="E94" s="213" t="s">
        <v>1365</v>
      </c>
      <c r="F94" s="176">
        <v>20264762678</v>
      </c>
      <c r="G94" s="176" t="s">
        <v>1366</v>
      </c>
      <c r="H94" s="274">
        <v>472</v>
      </c>
      <c r="I94" s="215"/>
    </row>
    <row r="95" spans="2:9" s="201" customFormat="1" ht="38.25">
      <c r="B95" s="92">
        <v>89</v>
      </c>
      <c r="C95" s="92">
        <v>215775</v>
      </c>
      <c r="D95" s="92" t="s">
        <v>799</v>
      </c>
      <c r="E95" s="213" t="s">
        <v>1367</v>
      </c>
      <c r="F95" s="176">
        <v>20520775596</v>
      </c>
      <c r="G95" s="176" t="s">
        <v>1046</v>
      </c>
      <c r="H95" s="274">
        <v>6696.3</v>
      </c>
      <c r="I95" s="215"/>
    </row>
    <row r="96" spans="2:9" s="201" customFormat="1" ht="38.25">
      <c r="B96" s="92">
        <v>90</v>
      </c>
      <c r="C96" s="92">
        <v>215799</v>
      </c>
      <c r="D96" s="92" t="s">
        <v>799</v>
      </c>
      <c r="E96" s="213" t="s">
        <v>1368</v>
      </c>
      <c r="F96" s="176">
        <v>10061789591</v>
      </c>
      <c r="G96" s="176" t="s">
        <v>817</v>
      </c>
      <c r="H96" s="274">
        <v>25500</v>
      </c>
      <c r="I96" s="215"/>
    </row>
    <row r="97" spans="2:9" s="201" customFormat="1" ht="38.25">
      <c r="B97" s="92">
        <v>91</v>
      </c>
      <c r="C97" s="92">
        <v>215818</v>
      </c>
      <c r="D97" s="92" t="s">
        <v>799</v>
      </c>
      <c r="E97" s="213" t="s">
        <v>1369</v>
      </c>
      <c r="F97" s="176">
        <v>20601589371</v>
      </c>
      <c r="G97" s="176" t="s">
        <v>1370</v>
      </c>
      <c r="H97" s="274">
        <v>3935.3</v>
      </c>
      <c r="I97" s="215"/>
    </row>
    <row r="98" spans="2:9" s="201" customFormat="1" ht="51">
      <c r="B98" s="92">
        <v>92</v>
      </c>
      <c r="C98" s="93">
        <v>215844</v>
      </c>
      <c r="D98" s="92" t="s">
        <v>799</v>
      </c>
      <c r="E98" s="192" t="s">
        <v>765</v>
      </c>
      <c r="F98" s="272">
        <v>20600841191</v>
      </c>
      <c r="G98" s="185" t="s">
        <v>792</v>
      </c>
      <c r="H98" s="274">
        <v>240130</v>
      </c>
      <c r="I98" s="192"/>
    </row>
    <row r="99" spans="2:9" s="201" customFormat="1" ht="25.5">
      <c r="B99" s="92">
        <v>93</v>
      </c>
      <c r="C99" s="92">
        <v>215851</v>
      </c>
      <c r="D99" s="92" t="s">
        <v>799</v>
      </c>
      <c r="E99" s="213" t="s">
        <v>1371</v>
      </c>
      <c r="F99" s="176">
        <v>20513441623</v>
      </c>
      <c r="G99" s="176" t="s">
        <v>934</v>
      </c>
      <c r="H99" s="274">
        <v>850</v>
      </c>
      <c r="I99" s="215"/>
    </row>
    <row r="100" spans="2:9" s="201" customFormat="1" ht="25.5">
      <c r="B100" s="92">
        <v>94</v>
      </c>
      <c r="C100" s="92">
        <v>215852</v>
      </c>
      <c r="D100" s="92" t="s">
        <v>799</v>
      </c>
      <c r="E100" s="213" t="s">
        <v>1432</v>
      </c>
      <c r="F100" s="176">
        <v>10480010014</v>
      </c>
      <c r="G100" s="176" t="s">
        <v>1421</v>
      </c>
      <c r="H100" s="274">
        <v>16856</v>
      </c>
      <c r="I100" s="215"/>
    </row>
    <row r="101" spans="2:9" s="201" customFormat="1" ht="51">
      <c r="B101" s="92">
        <v>95</v>
      </c>
      <c r="C101" s="92">
        <v>215913</v>
      </c>
      <c r="D101" s="92" t="s">
        <v>799</v>
      </c>
      <c r="E101" s="213" t="s">
        <v>1433</v>
      </c>
      <c r="F101" s="176">
        <v>20118201401</v>
      </c>
      <c r="G101" s="176" t="s">
        <v>1434</v>
      </c>
      <c r="H101" s="274">
        <v>1875.8</v>
      </c>
      <c r="I101" s="215"/>
    </row>
    <row r="102" spans="2:9" s="201" customFormat="1" ht="38.25">
      <c r="B102" s="92">
        <v>96</v>
      </c>
      <c r="C102" s="92">
        <v>215949</v>
      </c>
      <c r="D102" s="92" t="s">
        <v>799</v>
      </c>
      <c r="E102" s="213" t="s">
        <v>1372</v>
      </c>
      <c r="F102" s="176">
        <v>10103275089</v>
      </c>
      <c r="G102" s="176" t="s">
        <v>598</v>
      </c>
      <c r="H102" s="274">
        <v>30000</v>
      </c>
      <c r="I102" s="215"/>
    </row>
    <row r="103" spans="2:9" s="201" customFormat="1" ht="38.25">
      <c r="B103" s="92">
        <v>97</v>
      </c>
      <c r="C103" s="92">
        <v>215955</v>
      </c>
      <c r="D103" s="92" t="s">
        <v>799</v>
      </c>
      <c r="E103" s="213" t="s">
        <v>1373</v>
      </c>
      <c r="F103" s="176">
        <v>20513723955</v>
      </c>
      <c r="G103" s="176" t="s">
        <v>1374</v>
      </c>
      <c r="H103" s="274">
        <v>10030</v>
      </c>
      <c r="I103" s="215" t="s">
        <v>670</v>
      </c>
    </row>
    <row r="104" spans="2:9" s="201" customFormat="1" ht="38.25">
      <c r="B104" s="92">
        <v>98</v>
      </c>
      <c r="C104" s="92">
        <v>215957</v>
      </c>
      <c r="D104" s="92" t="s">
        <v>799</v>
      </c>
      <c r="E104" s="213" t="s">
        <v>1373</v>
      </c>
      <c r="F104" s="176">
        <v>20513723955</v>
      </c>
      <c r="G104" s="176" t="s">
        <v>1374</v>
      </c>
      <c r="H104" s="274">
        <v>10030</v>
      </c>
      <c r="I104" s="215"/>
    </row>
    <row r="105" spans="2:9" s="201" customFormat="1" ht="25.5">
      <c r="B105" s="92">
        <v>99</v>
      </c>
      <c r="C105" s="92">
        <v>215967</v>
      </c>
      <c r="D105" s="92" t="s">
        <v>799</v>
      </c>
      <c r="E105" s="185" t="s">
        <v>766</v>
      </c>
      <c r="F105" s="270">
        <v>20566149151</v>
      </c>
      <c r="G105" s="185" t="s">
        <v>715</v>
      </c>
      <c r="H105" s="274">
        <v>206880</v>
      </c>
      <c r="I105" s="185"/>
    </row>
    <row r="106" spans="2:9" s="201" customFormat="1" ht="63.75">
      <c r="B106" s="92">
        <v>100</v>
      </c>
      <c r="C106" s="92">
        <v>216002</v>
      </c>
      <c r="D106" s="92" t="s">
        <v>799</v>
      </c>
      <c r="E106" s="185" t="s">
        <v>767</v>
      </c>
      <c r="F106" s="270">
        <v>20502142063</v>
      </c>
      <c r="G106" s="185" t="s">
        <v>793</v>
      </c>
      <c r="H106" s="274">
        <v>560000</v>
      </c>
      <c r="I106" s="185"/>
    </row>
    <row r="107" spans="2:9" s="201" customFormat="1" ht="25.5">
      <c r="B107" s="92">
        <v>101</v>
      </c>
      <c r="C107" s="92">
        <v>216004</v>
      </c>
      <c r="D107" s="92" t="s">
        <v>799</v>
      </c>
      <c r="E107" s="185" t="s">
        <v>768</v>
      </c>
      <c r="F107" s="270">
        <v>20111434311</v>
      </c>
      <c r="G107" s="185" t="s">
        <v>794</v>
      </c>
      <c r="H107" s="274">
        <v>72600</v>
      </c>
      <c r="I107" s="185"/>
    </row>
    <row r="108" spans="2:9" s="201" customFormat="1" ht="38.25">
      <c r="B108" s="92">
        <v>102</v>
      </c>
      <c r="C108" s="92">
        <v>216055</v>
      </c>
      <c r="D108" s="92" t="s">
        <v>799</v>
      </c>
      <c r="E108" s="213" t="s">
        <v>1375</v>
      </c>
      <c r="F108" s="176">
        <v>10081902742</v>
      </c>
      <c r="G108" s="176" t="s">
        <v>820</v>
      </c>
      <c r="H108" s="274">
        <v>19800</v>
      </c>
      <c r="I108" s="215"/>
    </row>
    <row r="109" spans="2:9" s="201" customFormat="1" ht="51">
      <c r="B109" s="92">
        <v>103</v>
      </c>
      <c r="C109" s="92">
        <v>216067</v>
      </c>
      <c r="D109" s="92" t="s">
        <v>799</v>
      </c>
      <c r="E109" s="213" t="s">
        <v>1376</v>
      </c>
      <c r="F109" s="176">
        <v>20525138985</v>
      </c>
      <c r="G109" s="176" t="s">
        <v>1377</v>
      </c>
      <c r="H109" s="274">
        <v>4956</v>
      </c>
      <c r="I109" s="215"/>
    </row>
    <row r="110" spans="2:9" s="201" customFormat="1" ht="51">
      <c r="B110" s="92">
        <v>104</v>
      </c>
      <c r="C110" s="92">
        <v>216071</v>
      </c>
      <c r="D110" s="92" t="s">
        <v>799</v>
      </c>
      <c r="E110" s="213" t="s">
        <v>1378</v>
      </c>
      <c r="F110" s="176">
        <v>10087592290</v>
      </c>
      <c r="G110" s="176" t="s">
        <v>822</v>
      </c>
      <c r="H110" s="274">
        <v>33000</v>
      </c>
      <c r="I110" s="215"/>
    </row>
    <row r="111" spans="2:9" s="201" customFormat="1" ht="38.25">
      <c r="B111" s="92">
        <v>105</v>
      </c>
      <c r="C111" s="92">
        <v>216076</v>
      </c>
      <c r="D111" s="92" t="s">
        <v>799</v>
      </c>
      <c r="E111" s="213" t="s">
        <v>1379</v>
      </c>
      <c r="F111" s="176">
        <v>20601447496</v>
      </c>
      <c r="G111" s="176" t="s">
        <v>1380</v>
      </c>
      <c r="H111" s="274">
        <v>3300</v>
      </c>
      <c r="I111" s="215"/>
    </row>
    <row r="112" spans="2:9" s="201" customFormat="1" ht="51">
      <c r="B112" s="92">
        <v>106</v>
      </c>
      <c r="C112" s="92">
        <v>216108</v>
      </c>
      <c r="D112" s="92" t="s">
        <v>799</v>
      </c>
      <c r="E112" s="213" t="s">
        <v>1381</v>
      </c>
      <c r="F112" s="176">
        <v>20508916079</v>
      </c>
      <c r="G112" s="176" t="s">
        <v>1382</v>
      </c>
      <c r="H112" s="274">
        <v>32497.2</v>
      </c>
      <c r="I112" s="215"/>
    </row>
    <row r="113" spans="2:9" s="201" customFormat="1" ht="76.5">
      <c r="B113" s="92">
        <v>107</v>
      </c>
      <c r="C113" s="92">
        <v>216128</v>
      </c>
      <c r="D113" s="92" t="s">
        <v>799</v>
      </c>
      <c r="E113" s="185" t="s">
        <v>769</v>
      </c>
      <c r="F113" s="270">
        <v>20515066005</v>
      </c>
      <c r="G113" s="185" t="s">
        <v>795</v>
      </c>
      <c r="H113" s="274">
        <v>419000</v>
      </c>
      <c r="I113" s="185"/>
    </row>
    <row r="114" spans="2:9" s="201" customFormat="1" ht="25.5">
      <c r="B114" s="92">
        <v>108</v>
      </c>
      <c r="C114" s="92">
        <v>216143</v>
      </c>
      <c r="D114" s="92" t="s">
        <v>799</v>
      </c>
      <c r="E114" s="213" t="s">
        <v>1435</v>
      </c>
      <c r="F114" s="176">
        <v>20340549750</v>
      </c>
      <c r="G114" s="176" t="s">
        <v>400</v>
      </c>
      <c r="H114" s="274">
        <v>33590.1</v>
      </c>
      <c r="I114" s="215"/>
    </row>
    <row r="115" spans="2:9" s="201" customFormat="1" ht="15">
      <c r="B115" s="92">
        <v>109</v>
      </c>
      <c r="C115" s="92">
        <v>216145</v>
      </c>
      <c r="D115" s="92" t="s">
        <v>799</v>
      </c>
      <c r="E115" s="213" t="s">
        <v>1155</v>
      </c>
      <c r="F115" s="176">
        <v>20100017491</v>
      </c>
      <c r="G115" s="176" t="s">
        <v>422</v>
      </c>
      <c r="H115" s="274">
        <v>44.6</v>
      </c>
      <c r="I115" s="215"/>
    </row>
    <row r="116" spans="2:9" s="201" customFormat="1" ht="15">
      <c r="B116" s="92">
        <v>110</v>
      </c>
      <c r="C116" s="92">
        <v>216197</v>
      </c>
      <c r="D116" s="92" t="s">
        <v>799</v>
      </c>
      <c r="E116" s="213" t="s">
        <v>1436</v>
      </c>
      <c r="F116" s="176">
        <v>20392531786</v>
      </c>
      <c r="G116" s="176" t="s">
        <v>1437</v>
      </c>
      <c r="H116" s="274">
        <v>652.5</v>
      </c>
      <c r="I116" s="215"/>
    </row>
    <row r="117" spans="2:9" s="201" customFormat="1" ht="51">
      <c r="B117" s="92">
        <v>111</v>
      </c>
      <c r="C117" s="92">
        <v>216206</v>
      </c>
      <c r="D117" s="92" t="s">
        <v>799</v>
      </c>
      <c r="E117" s="213" t="s">
        <v>1438</v>
      </c>
      <c r="F117" s="176">
        <v>20509589497</v>
      </c>
      <c r="G117" s="176" t="s">
        <v>1439</v>
      </c>
      <c r="H117" s="274">
        <v>8504</v>
      </c>
      <c r="I117" s="215"/>
    </row>
    <row r="118" spans="2:9" s="201" customFormat="1" ht="25.5">
      <c r="B118" s="92">
        <v>112</v>
      </c>
      <c r="C118" s="92">
        <v>216224</v>
      </c>
      <c r="D118" s="92" t="s">
        <v>799</v>
      </c>
      <c r="E118" s="213" t="s">
        <v>1383</v>
      </c>
      <c r="F118" s="176">
        <v>20511051844</v>
      </c>
      <c r="G118" s="176" t="s">
        <v>1384</v>
      </c>
      <c r="H118" s="274">
        <v>12800</v>
      </c>
      <c r="I118" s="215"/>
    </row>
    <row r="119" spans="2:9" s="201" customFormat="1" ht="25.5">
      <c r="B119" s="92">
        <v>113</v>
      </c>
      <c r="C119" s="92">
        <v>216289</v>
      </c>
      <c r="D119" s="92" t="s">
        <v>799</v>
      </c>
      <c r="E119" s="213" t="s">
        <v>1385</v>
      </c>
      <c r="F119" s="176">
        <v>20528475320</v>
      </c>
      <c r="G119" s="176" t="s">
        <v>1386</v>
      </c>
      <c r="H119" s="274">
        <v>1300</v>
      </c>
      <c r="I119" s="215" t="s">
        <v>670</v>
      </c>
    </row>
    <row r="120" spans="2:9" s="201" customFormat="1" ht="38.25">
      <c r="B120" s="92">
        <v>114</v>
      </c>
      <c r="C120" s="92">
        <v>216377</v>
      </c>
      <c r="D120" s="92" t="s">
        <v>799</v>
      </c>
      <c r="E120" s="213" t="s">
        <v>1358</v>
      </c>
      <c r="F120" s="176">
        <v>20548947759</v>
      </c>
      <c r="G120" s="176" t="s">
        <v>1135</v>
      </c>
      <c r="H120" s="274">
        <v>9440</v>
      </c>
      <c r="I120" s="215"/>
    </row>
    <row r="121" spans="2:9" s="201" customFormat="1" ht="38.25">
      <c r="B121" s="92">
        <v>115</v>
      </c>
      <c r="C121" s="92">
        <v>216381</v>
      </c>
      <c r="D121" s="92" t="s">
        <v>799</v>
      </c>
      <c r="E121" s="213" t="s">
        <v>1387</v>
      </c>
      <c r="F121" s="176">
        <v>20600000293</v>
      </c>
      <c r="G121" s="176" t="s">
        <v>1388</v>
      </c>
      <c r="H121" s="274">
        <v>32000</v>
      </c>
      <c r="I121" s="215"/>
    </row>
    <row r="122" spans="2:9" s="201" customFormat="1" ht="51">
      <c r="B122" s="92">
        <v>116</v>
      </c>
      <c r="C122" s="92">
        <v>216394</v>
      </c>
      <c r="D122" s="92" t="s">
        <v>799</v>
      </c>
      <c r="E122" s="213" t="s">
        <v>1389</v>
      </c>
      <c r="F122" s="176">
        <v>10422737877</v>
      </c>
      <c r="G122" s="176" t="s">
        <v>824</v>
      </c>
      <c r="H122" s="274">
        <v>20400</v>
      </c>
      <c r="I122" s="215"/>
    </row>
    <row r="123" spans="2:9" s="201" customFormat="1" ht="25.5">
      <c r="B123" s="92">
        <v>117</v>
      </c>
      <c r="C123" s="92">
        <v>216400</v>
      </c>
      <c r="D123" s="92" t="s">
        <v>799</v>
      </c>
      <c r="E123" s="213" t="s">
        <v>1440</v>
      </c>
      <c r="F123" s="176">
        <v>20100084920</v>
      </c>
      <c r="G123" s="176" t="s">
        <v>1441</v>
      </c>
      <c r="H123" s="274">
        <v>13204.36</v>
      </c>
      <c r="I123" s="215"/>
    </row>
    <row r="124" spans="2:9" s="201" customFormat="1" ht="38.25">
      <c r="B124" s="92">
        <v>118</v>
      </c>
      <c r="C124" s="92">
        <v>216403</v>
      </c>
      <c r="D124" s="92" t="s">
        <v>799</v>
      </c>
      <c r="E124" s="213" t="s">
        <v>1390</v>
      </c>
      <c r="F124" s="176">
        <v>20100011884</v>
      </c>
      <c r="G124" s="176" t="s">
        <v>1391</v>
      </c>
      <c r="H124" s="274">
        <v>2783.36</v>
      </c>
      <c r="I124" s="215"/>
    </row>
    <row r="125" spans="2:9" s="201" customFormat="1" ht="25.5">
      <c r="B125" s="92">
        <v>119</v>
      </c>
      <c r="C125" s="92">
        <v>216411</v>
      </c>
      <c r="D125" s="92" t="s">
        <v>799</v>
      </c>
      <c r="E125" s="185" t="s">
        <v>770</v>
      </c>
      <c r="F125" s="270">
        <v>20510426623</v>
      </c>
      <c r="G125" s="185" t="s">
        <v>796</v>
      </c>
      <c r="H125" s="274">
        <v>154589.77</v>
      </c>
      <c r="I125" s="185"/>
    </row>
    <row r="126" spans="2:9" s="201" customFormat="1" ht="51">
      <c r="B126" s="92">
        <v>120</v>
      </c>
      <c r="C126" s="92">
        <v>216468</v>
      </c>
      <c r="D126" s="92" t="s">
        <v>799</v>
      </c>
      <c r="E126" s="213" t="s">
        <v>771</v>
      </c>
      <c r="F126" s="271">
        <v>20481661481</v>
      </c>
      <c r="G126" s="176" t="s">
        <v>797</v>
      </c>
      <c r="H126" s="274">
        <v>64456.61</v>
      </c>
      <c r="I126" s="215"/>
    </row>
    <row r="127" spans="2:9" s="201" customFormat="1" ht="38.25">
      <c r="B127" s="92">
        <v>121</v>
      </c>
      <c r="C127" s="92">
        <v>216475</v>
      </c>
      <c r="D127" s="92" t="s">
        <v>799</v>
      </c>
      <c r="E127" s="213" t="s">
        <v>1442</v>
      </c>
      <c r="F127" s="176">
        <v>20601852579</v>
      </c>
      <c r="G127" s="176" t="s">
        <v>1443</v>
      </c>
      <c r="H127" s="274">
        <v>24570</v>
      </c>
      <c r="I127" s="215"/>
    </row>
    <row r="128" spans="2:9" s="201" customFormat="1" ht="25.5">
      <c r="B128" s="92">
        <v>122</v>
      </c>
      <c r="C128" s="92">
        <v>216506</v>
      </c>
      <c r="D128" s="92" t="s">
        <v>799</v>
      </c>
      <c r="E128" s="213" t="s">
        <v>1385</v>
      </c>
      <c r="F128" s="176">
        <v>20513441623</v>
      </c>
      <c r="G128" s="176" t="s">
        <v>934</v>
      </c>
      <c r="H128" s="274">
        <v>1000</v>
      </c>
      <c r="I128" s="215"/>
    </row>
    <row r="129" spans="2:9" s="201" customFormat="1" ht="38.25">
      <c r="B129" s="92">
        <v>123</v>
      </c>
      <c r="C129" s="92">
        <v>216522</v>
      </c>
      <c r="D129" s="92" t="s">
        <v>799</v>
      </c>
      <c r="E129" s="213" t="s">
        <v>437</v>
      </c>
      <c r="F129" s="271">
        <v>20100717124</v>
      </c>
      <c r="G129" s="176" t="s">
        <v>783</v>
      </c>
      <c r="H129" s="274">
        <v>324447.89</v>
      </c>
      <c r="I129" s="215"/>
    </row>
    <row r="130" spans="2:9" s="201" customFormat="1" ht="38.25">
      <c r="B130" s="92">
        <v>124</v>
      </c>
      <c r="C130" s="92">
        <v>216590</v>
      </c>
      <c r="D130" s="92" t="s">
        <v>799</v>
      </c>
      <c r="E130" s="213" t="s">
        <v>1392</v>
      </c>
      <c r="F130" s="176">
        <v>10456013410</v>
      </c>
      <c r="G130" s="176" t="s">
        <v>828</v>
      </c>
      <c r="H130" s="274">
        <v>10800</v>
      </c>
      <c r="I130" s="215" t="s">
        <v>670</v>
      </c>
    </row>
    <row r="131" spans="2:9" s="201" customFormat="1" ht="38.25">
      <c r="B131" s="92">
        <v>125</v>
      </c>
      <c r="C131" s="92">
        <v>216611</v>
      </c>
      <c r="D131" s="92" t="s">
        <v>799</v>
      </c>
      <c r="E131" s="185" t="s">
        <v>772</v>
      </c>
      <c r="F131" s="270">
        <v>20547955308</v>
      </c>
      <c r="G131" s="185" t="s">
        <v>787</v>
      </c>
      <c r="H131" s="274">
        <v>23128</v>
      </c>
      <c r="I131" s="185"/>
    </row>
    <row r="132" spans="2:9" s="201" customFormat="1" ht="38.25">
      <c r="B132" s="92">
        <v>126</v>
      </c>
      <c r="C132" s="92">
        <v>216612</v>
      </c>
      <c r="D132" s="92" t="s">
        <v>799</v>
      </c>
      <c r="E132" s="213" t="s">
        <v>772</v>
      </c>
      <c r="F132" s="271">
        <v>20547955308</v>
      </c>
      <c r="G132" s="176" t="s">
        <v>787</v>
      </c>
      <c r="H132" s="274">
        <v>46138</v>
      </c>
      <c r="I132" s="215"/>
    </row>
    <row r="133" spans="2:9" s="201" customFormat="1" ht="38.25">
      <c r="B133" s="92">
        <v>127</v>
      </c>
      <c r="C133" s="92">
        <v>216613</v>
      </c>
      <c r="D133" s="92" t="s">
        <v>799</v>
      </c>
      <c r="E133" s="213" t="s">
        <v>772</v>
      </c>
      <c r="F133" s="271">
        <v>20547955308</v>
      </c>
      <c r="G133" s="176" t="s">
        <v>787</v>
      </c>
      <c r="H133" s="274">
        <v>49324</v>
      </c>
      <c r="I133" s="215"/>
    </row>
    <row r="134" spans="2:9" s="201" customFormat="1" ht="38.25">
      <c r="B134" s="92">
        <v>128</v>
      </c>
      <c r="C134" s="92">
        <v>216614</v>
      </c>
      <c r="D134" s="92" t="s">
        <v>799</v>
      </c>
      <c r="E134" s="185" t="s">
        <v>772</v>
      </c>
      <c r="F134" s="270">
        <v>20547955308</v>
      </c>
      <c r="G134" s="185" t="s">
        <v>787</v>
      </c>
      <c r="H134" s="274">
        <v>5782</v>
      </c>
      <c r="I134" s="185"/>
    </row>
    <row r="135" spans="2:9" s="201" customFormat="1" ht="38.25">
      <c r="B135" s="92">
        <v>129</v>
      </c>
      <c r="C135" s="92">
        <v>216615</v>
      </c>
      <c r="D135" s="92" t="s">
        <v>799</v>
      </c>
      <c r="E135" s="185" t="s">
        <v>772</v>
      </c>
      <c r="F135" s="270">
        <v>20547955308</v>
      </c>
      <c r="G135" s="185" t="s">
        <v>787</v>
      </c>
      <c r="H135" s="274">
        <v>34692</v>
      </c>
      <c r="I135" s="185"/>
    </row>
    <row r="136" spans="2:9" s="201" customFormat="1" ht="38.25">
      <c r="B136" s="92">
        <v>130</v>
      </c>
      <c r="C136" s="92">
        <v>216616</v>
      </c>
      <c r="D136" s="92" t="s">
        <v>799</v>
      </c>
      <c r="E136" s="185" t="s">
        <v>772</v>
      </c>
      <c r="F136" s="270">
        <v>20547955308</v>
      </c>
      <c r="G136" s="185" t="s">
        <v>787</v>
      </c>
      <c r="H136" s="274">
        <v>52038</v>
      </c>
      <c r="I136" s="185"/>
    </row>
    <row r="137" spans="2:9" s="201" customFormat="1" ht="38.25">
      <c r="B137" s="92">
        <v>131</v>
      </c>
      <c r="C137" s="92">
        <v>216617</v>
      </c>
      <c r="D137" s="92" t="s">
        <v>799</v>
      </c>
      <c r="E137" s="185" t="s">
        <v>772</v>
      </c>
      <c r="F137" s="270">
        <v>20547955308</v>
      </c>
      <c r="G137" s="185" t="s">
        <v>787</v>
      </c>
      <c r="H137" s="274">
        <v>14632</v>
      </c>
      <c r="I137" s="185"/>
    </row>
    <row r="138" spans="2:9" s="201" customFormat="1" ht="38.25">
      <c r="B138" s="92">
        <v>132</v>
      </c>
      <c r="C138" s="92">
        <v>216620</v>
      </c>
      <c r="D138" s="92" t="s">
        <v>799</v>
      </c>
      <c r="E138" s="185" t="s">
        <v>772</v>
      </c>
      <c r="F138" s="270">
        <v>20547955308</v>
      </c>
      <c r="G138" s="185" t="s">
        <v>787</v>
      </c>
      <c r="H138" s="274">
        <v>7316</v>
      </c>
      <c r="I138" s="185"/>
    </row>
    <row r="139" spans="2:9" s="201" customFormat="1" ht="38.25">
      <c r="B139" s="92">
        <v>133</v>
      </c>
      <c r="C139" s="92">
        <v>216621</v>
      </c>
      <c r="D139" s="92" t="s">
        <v>799</v>
      </c>
      <c r="E139" s="185" t="s">
        <v>772</v>
      </c>
      <c r="F139" s="270">
        <v>20547955308</v>
      </c>
      <c r="G139" s="185" t="s">
        <v>787</v>
      </c>
      <c r="H139" s="274">
        <v>63602</v>
      </c>
      <c r="I139" s="185"/>
    </row>
    <row r="140" spans="2:9" s="201" customFormat="1" ht="38.25">
      <c r="B140" s="92">
        <v>134</v>
      </c>
      <c r="C140" s="92">
        <v>216622</v>
      </c>
      <c r="D140" s="92" t="s">
        <v>799</v>
      </c>
      <c r="E140" s="185" t="s">
        <v>772</v>
      </c>
      <c r="F140" s="270">
        <v>20547955308</v>
      </c>
      <c r="G140" s="185" t="s">
        <v>787</v>
      </c>
      <c r="H140" s="274">
        <v>17346</v>
      </c>
      <c r="I140" s="185"/>
    </row>
    <row r="141" spans="2:9" s="201" customFormat="1" ht="38.25">
      <c r="B141" s="92">
        <v>135</v>
      </c>
      <c r="C141" s="92">
        <v>216623</v>
      </c>
      <c r="D141" s="92" t="s">
        <v>799</v>
      </c>
      <c r="E141" s="185" t="s">
        <v>772</v>
      </c>
      <c r="F141" s="270">
        <v>20547955308</v>
      </c>
      <c r="G141" s="185" t="s">
        <v>787</v>
      </c>
      <c r="H141" s="274">
        <v>95344</v>
      </c>
      <c r="I141" s="185"/>
    </row>
    <row r="142" spans="2:9" s="201" customFormat="1" ht="15">
      <c r="B142" s="92">
        <v>136</v>
      </c>
      <c r="C142" s="92">
        <v>216673</v>
      </c>
      <c r="D142" s="92" t="s">
        <v>799</v>
      </c>
      <c r="E142" s="213" t="s">
        <v>1444</v>
      </c>
      <c r="F142" s="176">
        <v>20100043573</v>
      </c>
      <c r="G142" s="176" t="s">
        <v>1231</v>
      </c>
      <c r="H142" s="274">
        <v>787.5</v>
      </c>
      <c r="I142" s="215"/>
    </row>
    <row r="143" spans="2:9" s="201" customFormat="1" ht="25.5">
      <c r="B143" s="92">
        <v>137</v>
      </c>
      <c r="C143" s="92">
        <v>216674</v>
      </c>
      <c r="D143" s="92" t="s">
        <v>799</v>
      </c>
      <c r="E143" s="213" t="s">
        <v>1393</v>
      </c>
      <c r="F143" s="176">
        <v>20513292792</v>
      </c>
      <c r="G143" s="176" t="s">
        <v>1394</v>
      </c>
      <c r="H143" s="274">
        <v>2200</v>
      </c>
      <c r="I143" s="215"/>
    </row>
    <row r="144" spans="2:9" s="201" customFormat="1" ht="25.5">
      <c r="B144" s="92">
        <v>138</v>
      </c>
      <c r="C144" s="92">
        <v>216855</v>
      </c>
      <c r="D144" s="92" t="s">
        <v>799</v>
      </c>
      <c r="E144" s="213" t="s">
        <v>1445</v>
      </c>
      <c r="F144" s="176">
        <v>10258159247</v>
      </c>
      <c r="G144" s="176" t="s">
        <v>1446</v>
      </c>
      <c r="H144" s="274">
        <v>20650</v>
      </c>
      <c r="I144" s="215" t="s">
        <v>670</v>
      </c>
    </row>
    <row r="145" spans="2:9" s="201" customFormat="1" ht="25.5">
      <c r="B145" s="92">
        <v>139</v>
      </c>
      <c r="C145" s="92">
        <v>216872</v>
      </c>
      <c r="D145" s="92" t="s">
        <v>799</v>
      </c>
      <c r="E145" s="213" t="s">
        <v>1395</v>
      </c>
      <c r="F145" s="176">
        <v>20509159051</v>
      </c>
      <c r="G145" s="176" t="s">
        <v>472</v>
      </c>
      <c r="H145" s="274">
        <v>29972</v>
      </c>
      <c r="I145" s="215"/>
    </row>
    <row r="146" spans="2:9" s="201" customFormat="1" ht="51">
      <c r="B146" s="92">
        <v>140</v>
      </c>
      <c r="C146" s="92">
        <v>216873</v>
      </c>
      <c r="D146" s="92" t="s">
        <v>799</v>
      </c>
      <c r="E146" s="213" t="s">
        <v>1396</v>
      </c>
      <c r="F146" s="176">
        <v>10239439654</v>
      </c>
      <c r="G146" s="176" t="s">
        <v>589</v>
      </c>
      <c r="H146" s="274">
        <v>32000</v>
      </c>
      <c r="I146" s="215"/>
    </row>
    <row r="147" spans="2:9" s="201" customFormat="1" ht="25.5">
      <c r="B147" s="92">
        <v>141</v>
      </c>
      <c r="C147" s="92">
        <v>216892</v>
      </c>
      <c r="D147" s="92" t="s">
        <v>799</v>
      </c>
      <c r="E147" s="185" t="s">
        <v>773</v>
      </c>
      <c r="F147" s="270">
        <v>20547955308</v>
      </c>
      <c r="G147" s="185" t="s">
        <v>787</v>
      </c>
      <c r="H147" s="274">
        <v>12390</v>
      </c>
      <c r="I147" s="185"/>
    </row>
    <row r="148" spans="2:9" s="201" customFormat="1" ht="25.5">
      <c r="B148" s="92">
        <v>142</v>
      </c>
      <c r="C148" s="92">
        <v>216894</v>
      </c>
      <c r="D148" s="92" t="s">
        <v>799</v>
      </c>
      <c r="E148" s="185" t="s">
        <v>773</v>
      </c>
      <c r="F148" s="270">
        <v>20547955308</v>
      </c>
      <c r="G148" s="185" t="s">
        <v>787</v>
      </c>
      <c r="H148" s="274">
        <v>33040</v>
      </c>
      <c r="I148" s="185"/>
    </row>
    <row r="149" spans="2:9" s="201" customFormat="1" ht="25.5">
      <c r="B149" s="92">
        <v>143</v>
      </c>
      <c r="C149" s="92">
        <v>216895</v>
      </c>
      <c r="D149" s="92" t="s">
        <v>799</v>
      </c>
      <c r="E149" s="185" t="s">
        <v>773</v>
      </c>
      <c r="F149" s="270">
        <v>20547955308</v>
      </c>
      <c r="G149" s="185" t="s">
        <v>787</v>
      </c>
      <c r="H149" s="274">
        <v>8260</v>
      </c>
      <c r="I149" s="185"/>
    </row>
    <row r="150" spans="2:9" s="201" customFormat="1" ht="25.5">
      <c r="B150" s="92">
        <v>144</v>
      </c>
      <c r="C150" s="93">
        <v>216896</v>
      </c>
      <c r="D150" s="92" t="s">
        <v>799</v>
      </c>
      <c r="E150" s="185" t="s">
        <v>773</v>
      </c>
      <c r="F150" s="272">
        <v>20547955308</v>
      </c>
      <c r="G150" s="185" t="s">
        <v>787</v>
      </c>
      <c r="H150" s="274">
        <v>16520</v>
      </c>
      <c r="I150" s="185"/>
    </row>
    <row r="151" spans="2:9" s="201" customFormat="1" ht="25.5">
      <c r="B151" s="92">
        <v>145</v>
      </c>
      <c r="C151" s="92">
        <v>216897</v>
      </c>
      <c r="D151" s="92" t="s">
        <v>799</v>
      </c>
      <c r="E151" s="185" t="s">
        <v>773</v>
      </c>
      <c r="F151" s="270">
        <v>20547955308</v>
      </c>
      <c r="G151" s="185" t="s">
        <v>787</v>
      </c>
      <c r="H151" s="274">
        <v>4130</v>
      </c>
      <c r="I151" s="185"/>
    </row>
    <row r="152" spans="2:9" s="201" customFormat="1" ht="25.5">
      <c r="B152" s="92">
        <v>146</v>
      </c>
      <c r="C152" s="92">
        <v>216898</v>
      </c>
      <c r="D152" s="92" t="s">
        <v>799</v>
      </c>
      <c r="E152" s="213" t="s">
        <v>773</v>
      </c>
      <c r="F152" s="271">
        <v>20547955308</v>
      </c>
      <c r="G152" s="176" t="s">
        <v>787</v>
      </c>
      <c r="H152" s="274">
        <v>28910</v>
      </c>
      <c r="I152" s="215"/>
    </row>
    <row r="153" spans="2:9" s="201" customFormat="1" ht="25.5">
      <c r="B153" s="92">
        <v>147</v>
      </c>
      <c r="C153" s="92">
        <v>216902</v>
      </c>
      <c r="D153" s="92" t="s">
        <v>799</v>
      </c>
      <c r="E153" s="185" t="s">
        <v>773</v>
      </c>
      <c r="F153" s="270">
        <v>20547955308</v>
      </c>
      <c r="G153" s="185" t="s">
        <v>787</v>
      </c>
      <c r="H153" s="274">
        <v>12390</v>
      </c>
      <c r="I153" s="185"/>
    </row>
    <row r="154" spans="2:9" s="201" customFormat="1" ht="25.5">
      <c r="B154" s="92">
        <v>148</v>
      </c>
      <c r="C154" s="92">
        <v>216903</v>
      </c>
      <c r="D154" s="92" t="s">
        <v>799</v>
      </c>
      <c r="E154" s="185" t="s">
        <v>773</v>
      </c>
      <c r="F154" s="270">
        <v>20547955308</v>
      </c>
      <c r="G154" s="185" t="s">
        <v>787</v>
      </c>
      <c r="H154" s="274">
        <v>4130</v>
      </c>
      <c r="I154" s="185"/>
    </row>
    <row r="155" spans="2:9" s="201" customFormat="1" ht="25.5">
      <c r="B155" s="92">
        <v>149</v>
      </c>
      <c r="C155" s="92">
        <v>216904</v>
      </c>
      <c r="D155" s="92" t="s">
        <v>799</v>
      </c>
      <c r="E155" s="213" t="s">
        <v>773</v>
      </c>
      <c r="F155" s="271">
        <v>20547955308</v>
      </c>
      <c r="G155" s="176" t="s">
        <v>787</v>
      </c>
      <c r="H155" s="274">
        <v>20650</v>
      </c>
      <c r="I155" s="215"/>
    </row>
    <row r="156" spans="2:9" s="201" customFormat="1" ht="25.5">
      <c r="B156" s="92">
        <v>150</v>
      </c>
      <c r="C156" s="92">
        <v>216907</v>
      </c>
      <c r="D156" s="92" t="s">
        <v>799</v>
      </c>
      <c r="E156" s="213" t="s">
        <v>1447</v>
      </c>
      <c r="F156" s="176">
        <v>20600594410</v>
      </c>
      <c r="G156" s="176" t="s">
        <v>1072</v>
      </c>
      <c r="H156" s="274">
        <v>22767.3</v>
      </c>
      <c r="I156" s="215"/>
    </row>
    <row r="157" spans="2:9" s="201" customFormat="1" ht="51">
      <c r="B157" s="92">
        <v>151</v>
      </c>
      <c r="C157" s="92">
        <v>216921</v>
      </c>
      <c r="D157" s="92" t="s">
        <v>799</v>
      </c>
      <c r="E157" s="213" t="s">
        <v>1397</v>
      </c>
      <c r="F157" s="176">
        <v>10402624537</v>
      </c>
      <c r="G157" s="176" t="s">
        <v>625</v>
      </c>
      <c r="H157" s="274">
        <v>33000</v>
      </c>
      <c r="I157" s="215"/>
    </row>
    <row r="158" spans="2:9" s="201" customFormat="1" ht="25.5">
      <c r="B158" s="92">
        <v>152</v>
      </c>
      <c r="C158" s="92">
        <v>216929</v>
      </c>
      <c r="D158" s="92" t="s">
        <v>799</v>
      </c>
      <c r="E158" s="185" t="s">
        <v>773</v>
      </c>
      <c r="F158" s="270">
        <v>20547955308</v>
      </c>
      <c r="G158" s="185" t="s">
        <v>787</v>
      </c>
      <c r="H158" s="274">
        <v>12390</v>
      </c>
      <c r="I158" s="185"/>
    </row>
    <row r="159" spans="2:9" s="201" customFormat="1" ht="25.5">
      <c r="B159" s="92">
        <v>153</v>
      </c>
      <c r="C159" s="92">
        <v>216930</v>
      </c>
      <c r="D159" s="92" t="s">
        <v>799</v>
      </c>
      <c r="E159" s="185" t="s">
        <v>773</v>
      </c>
      <c r="F159" s="270">
        <v>20547955308</v>
      </c>
      <c r="G159" s="185" t="s">
        <v>787</v>
      </c>
      <c r="H159" s="274">
        <v>4130</v>
      </c>
      <c r="I159" s="185"/>
    </row>
    <row r="160" spans="2:9" s="201" customFormat="1" ht="25.5">
      <c r="B160" s="92">
        <v>154</v>
      </c>
      <c r="C160" s="92">
        <v>216931</v>
      </c>
      <c r="D160" s="92" t="s">
        <v>799</v>
      </c>
      <c r="E160" s="185" t="s">
        <v>773</v>
      </c>
      <c r="F160" s="270">
        <v>20547955308</v>
      </c>
      <c r="G160" s="185" t="s">
        <v>787</v>
      </c>
      <c r="H160" s="274">
        <v>16520</v>
      </c>
      <c r="I160" s="185"/>
    </row>
    <row r="161" spans="2:9" s="201" customFormat="1" ht="25.5">
      <c r="B161" s="92">
        <v>155</v>
      </c>
      <c r="C161" s="92">
        <v>216932</v>
      </c>
      <c r="D161" s="92" t="s">
        <v>799</v>
      </c>
      <c r="E161" s="185" t="s">
        <v>773</v>
      </c>
      <c r="F161" s="270">
        <v>20547955308</v>
      </c>
      <c r="G161" s="185" t="s">
        <v>787</v>
      </c>
      <c r="H161" s="274">
        <v>4130</v>
      </c>
      <c r="I161" s="185"/>
    </row>
    <row r="162" spans="2:9" s="201" customFormat="1" ht="25.5">
      <c r="B162" s="92">
        <v>156</v>
      </c>
      <c r="C162" s="92">
        <v>216933</v>
      </c>
      <c r="D162" s="92" t="s">
        <v>799</v>
      </c>
      <c r="E162" s="185" t="s">
        <v>773</v>
      </c>
      <c r="F162" s="270">
        <v>20547955308</v>
      </c>
      <c r="G162" s="185" t="s">
        <v>787</v>
      </c>
      <c r="H162" s="274">
        <v>4130</v>
      </c>
      <c r="I162" s="185"/>
    </row>
    <row r="163" spans="2:9" s="201" customFormat="1" ht="25.5">
      <c r="B163" s="92">
        <v>157</v>
      </c>
      <c r="C163" s="92">
        <v>216934</v>
      </c>
      <c r="D163" s="92" t="s">
        <v>799</v>
      </c>
      <c r="E163" s="185" t="s">
        <v>773</v>
      </c>
      <c r="F163" s="270">
        <v>20547955308</v>
      </c>
      <c r="G163" s="185" t="s">
        <v>787</v>
      </c>
      <c r="H163" s="274">
        <v>12390</v>
      </c>
      <c r="I163" s="185"/>
    </row>
    <row r="164" spans="2:9" s="201" customFormat="1" ht="25.5">
      <c r="B164" s="92">
        <v>158</v>
      </c>
      <c r="C164" s="92">
        <v>216935</v>
      </c>
      <c r="D164" s="92" t="s">
        <v>799</v>
      </c>
      <c r="E164" s="213" t="s">
        <v>773</v>
      </c>
      <c r="F164" s="271">
        <v>20547955308</v>
      </c>
      <c r="G164" s="176" t="s">
        <v>787</v>
      </c>
      <c r="H164" s="274">
        <v>35400</v>
      </c>
      <c r="I164" s="215"/>
    </row>
    <row r="165" spans="2:9" s="201" customFormat="1" ht="25.5">
      <c r="B165" s="92">
        <v>159</v>
      </c>
      <c r="C165" s="92">
        <v>216939</v>
      </c>
      <c r="D165" s="92" t="s">
        <v>799</v>
      </c>
      <c r="E165" s="185" t="s">
        <v>773</v>
      </c>
      <c r="F165" s="270">
        <v>20547955308</v>
      </c>
      <c r="G165" s="185" t="s">
        <v>787</v>
      </c>
      <c r="H165" s="274">
        <v>1652</v>
      </c>
      <c r="I165" s="185"/>
    </row>
    <row r="166" spans="2:9" s="201" customFormat="1" ht="25.5">
      <c r="B166" s="92">
        <v>160</v>
      </c>
      <c r="C166" s="92">
        <v>216959</v>
      </c>
      <c r="D166" s="92" t="s">
        <v>799</v>
      </c>
      <c r="E166" s="213" t="s">
        <v>773</v>
      </c>
      <c r="F166" s="271">
        <v>20547955308</v>
      </c>
      <c r="G166" s="176" t="s">
        <v>787</v>
      </c>
      <c r="H166" s="274">
        <v>2832</v>
      </c>
      <c r="I166" s="215"/>
    </row>
    <row r="167" spans="2:9" s="201" customFormat="1" ht="25.5">
      <c r="B167" s="92">
        <v>161</v>
      </c>
      <c r="C167" s="92">
        <v>216960</v>
      </c>
      <c r="D167" s="92" t="s">
        <v>799</v>
      </c>
      <c r="E167" s="185" t="s">
        <v>773</v>
      </c>
      <c r="F167" s="270">
        <v>20547955308</v>
      </c>
      <c r="G167" s="185" t="s">
        <v>787</v>
      </c>
      <c r="H167" s="274">
        <v>5664</v>
      </c>
      <c r="I167" s="185"/>
    </row>
    <row r="168" spans="2:9" s="201" customFormat="1" ht="25.5">
      <c r="B168" s="92">
        <v>162</v>
      </c>
      <c r="C168" s="92">
        <v>216961</v>
      </c>
      <c r="D168" s="92" t="s">
        <v>799</v>
      </c>
      <c r="E168" s="215" t="s">
        <v>773</v>
      </c>
      <c r="F168" s="271">
        <v>20547955308</v>
      </c>
      <c r="G168" s="211" t="s">
        <v>787</v>
      </c>
      <c r="H168" s="274">
        <v>2832</v>
      </c>
      <c r="I168" s="215"/>
    </row>
    <row r="169" spans="2:9" s="201" customFormat="1" ht="25.5">
      <c r="B169" s="92">
        <v>163</v>
      </c>
      <c r="C169" s="92">
        <v>216962</v>
      </c>
      <c r="D169" s="92" t="s">
        <v>799</v>
      </c>
      <c r="E169" s="185" t="s">
        <v>773</v>
      </c>
      <c r="F169" s="270">
        <v>20547955308</v>
      </c>
      <c r="G169" s="185" t="s">
        <v>787</v>
      </c>
      <c r="H169" s="274">
        <v>5664</v>
      </c>
      <c r="I169" s="185"/>
    </row>
    <row r="170" spans="2:9" s="201" customFormat="1" ht="25.5">
      <c r="B170" s="92">
        <v>164</v>
      </c>
      <c r="C170" s="92">
        <v>216963</v>
      </c>
      <c r="D170" s="92" t="s">
        <v>799</v>
      </c>
      <c r="E170" s="185" t="s">
        <v>773</v>
      </c>
      <c r="F170" s="270">
        <v>20547955308</v>
      </c>
      <c r="G170" s="185" t="s">
        <v>787</v>
      </c>
      <c r="H170" s="274">
        <v>26432</v>
      </c>
      <c r="I170" s="185"/>
    </row>
    <row r="171" spans="2:9" s="201" customFormat="1" ht="76.5">
      <c r="B171" s="92">
        <v>165</v>
      </c>
      <c r="C171" s="92">
        <v>216965</v>
      </c>
      <c r="D171" s="92" t="s">
        <v>799</v>
      </c>
      <c r="E171" s="185" t="s">
        <v>774</v>
      </c>
      <c r="F171" s="270">
        <v>20509159051</v>
      </c>
      <c r="G171" s="185" t="s">
        <v>472</v>
      </c>
      <c r="H171" s="274">
        <v>81620</v>
      </c>
      <c r="I171" s="185"/>
    </row>
    <row r="172" spans="2:9" s="201" customFormat="1" ht="76.5">
      <c r="B172" s="92">
        <v>166</v>
      </c>
      <c r="C172" s="92">
        <v>216967</v>
      </c>
      <c r="D172" s="92" t="s">
        <v>799</v>
      </c>
      <c r="E172" s="185" t="s">
        <v>774</v>
      </c>
      <c r="F172" s="270">
        <v>20509159051</v>
      </c>
      <c r="G172" s="185" t="s">
        <v>472</v>
      </c>
      <c r="H172" s="274">
        <v>81620</v>
      </c>
      <c r="I172" s="185"/>
    </row>
    <row r="173" spans="2:9" s="201" customFormat="1" ht="76.5">
      <c r="B173" s="92">
        <v>167</v>
      </c>
      <c r="C173" s="92">
        <v>216968</v>
      </c>
      <c r="D173" s="92" t="s">
        <v>799</v>
      </c>
      <c r="E173" s="185" t="s">
        <v>774</v>
      </c>
      <c r="F173" s="270">
        <v>20509159051</v>
      </c>
      <c r="G173" s="185" t="s">
        <v>472</v>
      </c>
      <c r="H173" s="274">
        <v>18500</v>
      </c>
      <c r="I173" s="185"/>
    </row>
    <row r="174" spans="2:9" s="201" customFormat="1" ht="76.5">
      <c r="B174" s="92">
        <v>168</v>
      </c>
      <c r="C174" s="92">
        <v>216969</v>
      </c>
      <c r="D174" s="92" t="s">
        <v>799</v>
      </c>
      <c r="E174" s="185" t="s">
        <v>774</v>
      </c>
      <c r="F174" s="270">
        <v>20509159051</v>
      </c>
      <c r="G174" s="185" t="s">
        <v>472</v>
      </c>
      <c r="H174" s="274">
        <v>16500</v>
      </c>
      <c r="I174" s="185"/>
    </row>
    <row r="175" spans="2:9" s="201" customFormat="1" ht="38.25">
      <c r="B175" s="92">
        <v>169</v>
      </c>
      <c r="C175" s="92">
        <v>216973</v>
      </c>
      <c r="D175" s="92" t="s">
        <v>799</v>
      </c>
      <c r="E175" s="213" t="s">
        <v>1392</v>
      </c>
      <c r="F175" s="176">
        <v>10456013410</v>
      </c>
      <c r="G175" s="176" t="s">
        <v>828</v>
      </c>
      <c r="H175" s="274">
        <v>10800</v>
      </c>
      <c r="I175" s="215"/>
    </row>
    <row r="176" spans="2:9" s="201" customFormat="1" ht="76.5">
      <c r="B176" s="92">
        <v>170</v>
      </c>
      <c r="C176" s="92">
        <v>216979</v>
      </c>
      <c r="D176" s="92" t="s">
        <v>799</v>
      </c>
      <c r="E176" s="185" t="s">
        <v>775</v>
      </c>
      <c r="F176" s="270">
        <v>20101279635</v>
      </c>
      <c r="G176" s="185" t="s">
        <v>730</v>
      </c>
      <c r="H176" s="274">
        <v>549688</v>
      </c>
      <c r="I176" s="185"/>
    </row>
    <row r="177" spans="2:9" s="201" customFormat="1" ht="25.5">
      <c r="B177" s="92">
        <v>171</v>
      </c>
      <c r="C177" s="92">
        <v>216980</v>
      </c>
      <c r="D177" s="92" t="s">
        <v>799</v>
      </c>
      <c r="E177" s="213" t="s">
        <v>1448</v>
      </c>
      <c r="F177" s="176">
        <v>20601938236</v>
      </c>
      <c r="G177" s="176" t="s">
        <v>1449</v>
      </c>
      <c r="H177" s="274">
        <v>33532.8</v>
      </c>
      <c r="I177" s="215" t="s">
        <v>670</v>
      </c>
    </row>
    <row r="178" spans="2:9" s="201" customFormat="1" ht="25.5">
      <c r="B178" s="92">
        <v>172</v>
      </c>
      <c r="C178" s="92">
        <v>216987</v>
      </c>
      <c r="D178" s="92" t="s">
        <v>799</v>
      </c>
      <c r="E178" s="213" t="s">
        <v>1448</v>
      </c>
      <c r="F178" s="176">
        <v>20601938236</v>
      </c>
      <c r="G178" s="176" t="s">
        <v>1449</v>
      </c>
      <c r="H178" s="274">
        <v>33532.8</v>
      </c>
      <c r="I178" s="215"/>
    </row>
    <row r="179" spans="2:9" s="201" customFormat="1" ht="15">
      <c r="B179" s="92">
        <v>173</v>
      </c>
      <c r="C179" s="92">
        <v>216992</v>
      </c>
      <c r="D179" s="92" t="s">
        <v>799</v>
      </c>
      <c r="E179" s="213" t="s">
        <v>1445</v>
      </c>
      <c r="F179" s="176">
        <v>20510900392</v>
      </c>
      <c r="G179" s="176" t="s">
        <v>1450</v>
      </c>
      <c r="H179" s="274">
        <v>19800</v>
      </c>
      <c r="I179" s="215"/>
    </row>
    <row r="180" spans="2:9" s="201" customFormat="1" ht="25.5">
      <c r="B180" s="92">
        <v>174</v>
      </c>
      <c r="C180" s="92">
        <v>217002</v>
      </c>
      <c r="D180" s="92" t="s">
        <v>799</v>
      </c>
      <c r="E180" s="185" t="s">
        <v>751</v>
      </c>
      <c r="F180" s="270">
        <v>20565910796</v>
      </c>
      <c r="G180" s="185" t="s">
        <v>734</v>
      </c>
      <c r="H180" s="274">
        <v>286400</v>
      </c>
      <c r="I180" s="185"/>
    </row>
    <row r="181" spans="2:9" s="201" customFormat="1" ht="25.5">
      <c r="B181" s="92">
        <v>175</v>
      </c>
      <c r="C181" s="92">
        <v>217003</v>
      </c>
      <c r="D181" s="92" t="s">
        <v>799</v>
      </c>
      <c r="E181" s="185" t="s">
        <v>751</v>
      </c>
      <c r="F181" s="270">
        <v>20565910796</v>
      </c>
      <c r="G181" s="185" t="s">
        <v>734</v>
      </c>
      <c r="H181" s="274">
        <v>286400</v>
      </c>
      <c r="I181" s="185"/>
    </row>
    <row r="182" spans="2:9" s="201" customFormat="1" ht="38.25">
      <c r="B182" s="92">
        <v>176</v>
      </c>
      <c r="C182" s="92">
        <v>217034</v>
      </c>
      <c r="D182" s="92" t="s">
        <v>799</v>
      </c>
      <c r="E182" s="213" t="s">
        <v>1398</v>
      </c>
      <c r="F182" s="176">
        <v>10410761713</v>
      </c>
      <c r="G182" s="176" t="s">
        <v>830</v>
      </c>
      <c r="H182" s="274">
        <v>20000</v>
      </c>
      <c r="I182" s="215"/>
    </row>
    <row r="183" spans="2:9" s="201" customFormat="1" ht="15">
      <c r="B183" s="92">
        <v>177</v>
      </c>
      <c r="C183" s="92">
        <v>217036</v>
      </c>
      <c r="D183" s="92" t="s">
        <v>799</v>
      </c>
      <c r="E183" s="213" t="s">
        <v>1405</v>
      </c>
      <c r="F183" s="176">
        <v>20601983312</v>
      </c>
      <c r="G183" s="176" t="s">
        <v>1406</v>
      </c>
      <c r="H183" s="274">
        <v>24869.35</v>
      </c>
      <c r="I183" s="215"/>
    </row>
    <row r="184" spans="2:9" s="201" customFormat="1" ht="38.25">
      <c r="B184" s="92">
        <v>178</v>
      </c>
      <c r="C184" s="92">
        <v>217037</v>
      </c>
      <c r="D184" s="92" t="s">
        <v>799</v>
      </c>
      <c r="E184" s="213" t="s">
        <v>1399</v>
      </c>
      <c r="F184" s="176">
        <v>10258363201</v>
      </c>
      <c r="G184" s="176" t="s">
        <v>832</v>
      </c>
      <c r="H184" s="274">
        <v>30000</v>
      </c>
      <c r="I184" s="215"/>
    </row>
    <row r="185" spans="2:9" s="201" customFormat="1" ht="76.5">
      <c r="B185" s="92">
        <v>179</v>
      </c>
      <c r="C185" s="92">
        <v>217039</v>
      </c>
      <c r="D185" s="92" t="s">
        <v>799</v>
      </c>
      <c r="E185" s="185" t="s">
        <v>776</v>
      </c>
      <c r="F185" s="270">
        <v>20602444202</v>
      </c>
      <c r="G185" s="185" t="s">
        <v>433</v>
      </c>
      <c r="H185" s="274">
        <v>23182.75</v>
      </c>
      <c r="I185" s="185"/>
    </row>
    <row r="186" spans="2:9" s="201" customFormat="1" ht="25.5">
      <c r="B186" s="92">
        <v>180</v>
      </c>
      <c r="C186" s="92">
        <v>217114</v>
      </c>
      <c r="D186" s="92" t="s">
        <v>799</v>
      </c>
      <c r="E186" s="213" t="s">
        <v>1400</v>
      </c>
      <c r="F186" s="176">
        <v>20492810216</v>
      </c>
      <c r="G186" s="176" t="s">
        <v>1401</v>
      </c>
      <c r="H186" s="274">
        <v>1805.4</v>
      </c>
      <c r="I186" s="215"/>
    </row>
    <row r="187" spans="2:9" s="201" customFormat="1" ht="38.25">
      <c r="B187" s="92">
        <v>181</v>
      </c>
      <c r="C187" s="92">
        <v>217170</v>
      </c>
      <c r="D187" s="92" t="s">
        <v>799</v>
      </c>
      <c r="E187" s="213" t="s">
        <v>1402</v>
      </c>
      <c r="F187" s="176">
        <v>20554454276</v>
      </c>
      <c r="G187" s="176" t="s">
        <v>1403</v>
      </c>
      <c r="H187" s="274">
        <v>21760</v>
      </c>
      <c r="I187" s="215"/>
    </row>
    <row r="188" spans="2:9" s="201" customFormat="1" ht="51">
      <c r="B188" s="92">
        <v>182</v>
      </c>
      <c r="C188" s="93">
        <v>217178</v>
      </c>
      <c r="D188" s="92" t="s">
        <v>799</v>
      </c>
      <c r="E188" s="185" t="s">
        <v>777</v>
      </c>
      <c r="F188" s="272">
        <v>20298258821</v>
      </c>
      <c r="G188" s="185" t="s">
        <v>798</v>
      </c>
      <c r="H188" s="274">
        <v>2629990</v>
      </c>
      <c r="I188" s="185"/>
    </row>
    <row r="189" spans="2:9" s="201" customFormat="1" ht="51">
      <c r="B189" s="92">
        <v>183</v>
      </c>
      <c r="C189" s="92">
        <v>217193</v>
      </c>
      <c r="D189" s="92" t="s">
        <v>799</v>
      </c>
      <c r="E189" s="185" t="s">
        <v>778</v>
      </c>
      <c r="F189" s="270">
        <v>20298258821</v>
      </c>
      <c r="G189" s="185" t="s">
        <v>798</v>
      </c>
      <c r="H189" s="274">
        <v>2175000</v>
      </c>
      <c r="I189" s="185"/>
    </row>
    <row r="190" spans="2:9" s="201" customFormat="1" ht="51">
      <c r="B190" s="92">
        <v>184</v>
      </c>
      <c r="C190" s="92">
        <v>217194</v>
      </c>
      <c r="D190" s="92" t="s">
        <v>799</v>
      </c>
      <c r="E190" s="185" t="s">
        <v>779</v>
      </c>
      <c r="F190" s="270">
        <v>20298258821</v>
      </c>
      <c r="G190" s="185" t="s">
        <v>798</v>
      </c>
      <c r="H190" s="274">
        <v>1267278</v>
      </c>
      <c r="I190" s="185"/>
    </row>
    <row r="191" spans="2:9" s="201" customFormat="1" ht="114.75">
      <c r="B191" s="92">
        <v>185</v>
      </c>
      <c r="C191" s="92">
        <v>217231</v>
      </c>
      <c r="D191" s="92" t="s">
        <v>799</v>
      </c>
      <c r="E191" s="213" t="s">
        <v>1404</v>
      </c>
      <c r="F191" s="176">
        <v>20600594410</v>
      </c>
      <c r="G191" s="176" t="s">
        <v>1072</v>
      </c>
      <c r="H191" s="274">
        <v>767</v>
      </c>
      <c r="I191" s="215"/>
    </row>
    <row r="192" spans="2:9" s="201" customFormat="1" ht="25.5">
      <c r="B192" s="92">
        <v>186</v>
      </c>
      <c r="C192" s="92">
        <v>217238</v>
      </c>
      <c r="D192" s="92" t="s">
        <v>799</v>
      </c>
      <c r="E192" s="213" t="s">
        <v>1451</v>
      </c>
      <c r="F192" s="176">
        <v>20602089291</v>
      </c>
      <c r="G192" s="176" t="s">
        <v>1452</v>
      </c>
      <c r="H192" s="274">
        <v>3550</v>
      </c>
      <c r="I192" s="215"/>
    </row>
    <row r="193" spans="2:9" s="201" customFormat="1" ht="25.5">
      <c r="B193" s="92">
        <v>187</v>
      </c>
      <c r="C193" s="92">
        <v>217276</v>
      </c>
      <c r="D193" s="92" t="s">
        <v>799</v>
      </c>
      <c r="E193" s="185" t="s">
        <v>773</v>
      </c>
      <c r="F193" s="270">
        <v>20547955308</v>
      </c>
      <c r="G193" s="185" t="s">
        <v>787</v>
      </c>
      <c r="H193" s="274">
        <v>7788</v>
      </c>
      <c r="I193" s="185"/>
    </row>
    <row r="194" spans="2:9" s="201" customFormat="1" ht="38.25">
      <c r="B194" s="92">
        <v>188</v>
      </c>
      <c r="C194" s="92">
        <v>217277</v>
      </c>
      <c r="D194" s="92" t="s">
        <v>799</v>
      </c>
      <c r="E194" s="213" t="s">
        <v>772</v>
      </c>
      <c r="F194" s="271">
        <v>20547955308</v>
      </c>
      <c r="G194" s="176" t="s">
        <v>787</v>
      </c>
      <c r="H194" s="274">
        <v>171218</v>
      </c>
      <c r="I194" s="215"/>
    </row>
  </sheetData>
  <sheetProtection/>
  <autoFilter ref="B6:I91">
    <sortState ref="B7:I194">
      <sortCondition sortBy="value" ref="C7:C194"/>
    </sortState>
  </autoFilter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55" t="s">
        <v>379</v>
      </c>
    </row>
    <row r="2" ht="12.75">
      <c r="F2" s="155"/>
    </row>
    <row r="3" spans="2:6" ht="15.75">
      <c r="B3" s="309" t="s">
        <v>380</v>
      </c>
      <c r="C3" s="309"/>
      <c r="D3" s="309"/>
      <c r="E3" s="309"/>
      <c r="F3" s="309"/>
    </row>
    <row r="4" spans="2:6" ht="15">
      <c r="B4" s="350" t="s">
        <v>321</v>
      </c>
      <c r="C4" s="350"/>
      <c r="D4" s="350"/>
      <c r="E4" s="350"/>
      <c r="F4" s="350"/>
    </row>
    <row r="6" spans="2:6" ht="16.5" customHeight="1">
      <c r="B6" s="62" t="s">
        <v>148</v>
      </c>
      <c r="C6" s="300"/>
      <c r="D6" s="300"/>
      <c r="E6" s="85" t="s">
        <v>149</v>
      </c>
      <c r="F6" s="55"/>
    </row>
    <row r="8" spans="2:6" ht="33.75" customHeight="1">
      <c r="B8" s="145" t="s">
        <v>381</v>
      </c>
      <c r="C8" s="133" t="s">
        <v>265</v>
      </c>
      <c r="D8" s="133" t="s">
        <v>266</v>
      </c>
      <c r="E8" s="133" t="s">
        <v>267</v>
      </c>
      <c r="F8" s="134" t="s">
        <v>268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55" t="s">
        <v>382</v>
      </c>
    </row>
    <row r="2" spans="2:12" ht="15.75" customHeight="1">
      <c r="B2" s="355" t="s">
        <v>184</v>
      </c>
      <c r="C2" s="355"/>
      <c r="D2" s="355"/>
      <c r="E2" s="355"/>
      <c r="F2" s="355"/>
      <c r="G2" s="355"/>
      <c r="H2" s="97"/>
      <c r="I2" s="97"/>
      <c r="J2" s="97"/>
      <c r="K2" s="97"/>
      <c r="L2" s="97"/>
    </row>
    <row r="3" spans="2:4" ht="12.75">
      <c r="B3" s="73"/>
      <c r="D3" s="73"/>
    </row>
    <row r="4" spans="2:7" ht="18" customHeight="1">
      <c r="B4" s="62" t="s">
        <v>148</v>
      </c>
      <c r="C4" s="300"/>
      <c r="D4" s="300"/>
      <c r="E4" s="300"/>
      <c r="F4" s="85" t="s">
        <v>149</v>
      </c>
      <c r="G4" s="55"/>
    </row>
    <row r="5" spans="2:3" ht="6.75" customHeight="1">
      <c r="B5" s="49"/>
      <c r="C5" s="100"/>
    </row>
    <row r="6" spans="2:7" ht="35.25" customHeight="1">
      <c r="B6" s="353" t="s">
        <v>178</v>
      </c>
      <c r="C6" s="354"/>
      <c r="D6" s="103" t="s">
        <v>179</v>
      </c>
      <c r="E6" s="353" t="s">
        <v>180</v>
      </c>
      <c r="F6" s="354"/>
      <c r="G6" s="103" t="s">
        <v>181</v>
      </c>
    </row>
    <row r="7" spans="2:7" ht="21" customHeight="1">
      <c r="B7" s="351"/>
      <c r="C7" s="352"/>
      <c r="D7" s="101"/>
      <c r="E7" s="104"/>
      <c r="F7" s="105"/>
      <c r="G7" s="101"/>
    </row>
    <row r="8" spans="2:7" ht="21" customHeight="1">
      <c r="B8" s="351"/>
      <c r="C8" s="352"/>
      <c r="D8" s="101"/>
      <c r="E8" s="104"/>
      <c r="F8" s="105"/>
      <c r="G8" s="101"/>
    </row>
    <row r="9" spans="2:7" ht="21" customHeight="1">
      <c r="B9" s="351"/>
      <c r="C9" s="352"/>
      <c r="D9" s="101"/>
      <c r="E9" s="104"/>
      <c r="F9" s="105"/>
      <c r="G9" s="101"/>
    </row>
    <row r="10" spans="2:7" ht="21" customHeight="1">
      <c r="B10" s="351"/>
      <c r="C10" s="352"/>
      <c r="D10" s="101"/>
      <c r="E10" s="104"/>
      <c r="F10" s="105"/>
      <c r="G10" s="101"/>
    </row>
    <row r="11" spans="2:7" ht="21" customHeight="1">
      <c r="B11" s="351"/>
      <c r="C11" s="352"/>
      <c r="D11" s="101"/>
      <c r="E11" s="104"/>
      <c r="F11" s="105"/>
      <c r="G11" s="101"/>
    </row>
    <row r="12" spans="2:7" ht="21" customHeight="1">
      <c r="B12" s="351"/>
      <c r="C12" s="352"/>
      <c r="D12" s="101"/>
      <c r="E12" s="104"/>
      <c r="F12" s="105"/>
      <c r="G12" s="101"/>
    </row>
    <row r="13" spans="2:7" ht="21" customHeight="1">
      <c r="B13" s="351"/>
      <c r="C13" s="352"/>
      <c r="D13" s="101"/>
      <c r="E13" s="104"/>
      <c r="F13" s="105"/>
      <c r="G13" s="101"/>
    </row>
    <row r="14" spans="2:7" ht="21" customHeight="1">
      <c r="B14" s="351"/>
      <c r="C14" s="352"/>
      <c r="D14" s="101"/>
      <c r="E14" s="104"/>
      <c r="F14" s="105"/>
      <c r="G14" s="101"/>
    </row>
    <row r="15" spans="2:7" ht="21" customHeight="1">
      <c r="B15" s="351"/>
      <c r="C15" s="352"/>
      <c r="D15" s="101"/>
      <c r="E15" s="104"/>
      <c r="F15" s="105"/>
      <c r="G15" s="101"/>
    </row>
    <row r="16" spans="2:7" ht="21" customHeight="1">
      <c r="B16" s="351"/>
      <c r="C16" s="352"/>
      <c r="D16" s="101"/>
      <c r="E16" s="104"/>
      <c r="F16" s="105"/>
      <c r="G16" s="101"/>
    </row>
    <row r="17" spans="2:7" ht="21" customHeight="1">
      <c r="B17" s="351"/>
      <c r="C17" s="352"/>
      <c r="D17" s="101"/>
      <c r="E17" s="104"/>
      <c r="F17" s="105"/>
      <c r="G17" s="101"/>
    </row>
    <row r="18" spans="2:7" ht="21" customHeight="1">
      <c r="B18" s="351"/>
      <c r="C18" s="352"/>
      <c r="D18" s="101"/>
      <c r="E18" s="104"/>
      <c r="F18" s="105"/>
      <c r="G18" s="101"/>
    </row>
    <row r="19" spans="2:6" ht="10.5" customHeight="1">
      <c r="B19" s="102"/>
      <c r="C19" s="102"/>
      <c r="D19" s="102"/>
      <c r="E19" s="102"/>
      <c r="F19" s="102"/>
    </row>
    <row r="20" ht="12.75">
      <c r="B20" s="52" t="s">
        <v>150</v>
      </c>
    </row>
    <row r="21" ht="12.75">
      <c r="B21" s="53" t="s">
        <v>182</v>
      </c>
    </row>
    <row r="22" ht="12.75">
      <c r="B22" s="53" t="s">
        <v>183</v>
      </c>
    </row>
    <row r="23" ht="12.75">
      <c r="B23" s="53"/>
    </row>
    <row r="24" ht="15">
      <c r="B24" s="141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4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55" t="s">
        <v>383</v>
      </c>
    </row>
    <row r="2" spans="2:12" ht="15.75">
      <c r="B2" s="309" t="s">
        <v>192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3:11" ht="12.75">
      <c r="C4" s="62" t="s">
        <v>148</v>
      </c>
      <c r="D4" s="300"/>
      <c r="E4" s="300"/>
      <c r="F4" s="300"/>
      <c r="G4" s="300"/>
      <c r="H4" s="300"/>
      <c r="J4" s="85" t="s">
        <v>149</v>
      </c>
      <c r="K4" s="55"/>
    </row>
    <row r="6" spans="2:12" ht="42.75" customHeight="1">
      <c r="B6" s="89" t="s">
        <v>146</v>
      </c>
      <c r="C6" s="90" t="s">
        <v>170</v>
      </c>
      <c r="D6" s="90" t="s">
        <v>190</v>
      </c>
      <c r="E6" s="90" t="s">
        <v>185</v>
      </c>
      <c r="F6" s="90" t="s">
        <v>189</v>
      </c>
      <c r="G6" s="134" t="s">
        <v>269</v>
      </c>
      <c r="H6" s="90" t="s">
        <v>191</v>
      </c>
      <c r="I6" s="145" t="s">
        <v>386</v>
      </c>
      <c r="J6" s="145" t="s">
        <v>384</v>
      </c>
      <c r="K6" s="90" t="s">
        <v>187</v>
      </c>
      <c r="L6" s="90" t="s">
        <v>188</v>
      </c>
    </row>
    <row r="7" spans="2:12" ht="19.5" customHeight="1">
      <c r="B7" s="92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2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 t="s">
        <v>147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56" t="s">
        <v>385</v>
      </c>
      <c r="H19" s="142"/>
    </row>
    <row r="20" ht="12.75">
      <c r="B20" s="96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55" t="s">
        <v>387</v>
      </c>
    </row>
    <row r="2" ht="8.25" customHeight="1"/>
    <row r="3" spans="2:8" ht="12.75">
      <c r="B3" s="421" t="s">
        <v>69</v>
      </c>
      <c r="C3" s="421"/>
      <c r="D3" s="422"/>
      <c r="E3" s="423" t="s">
        <v>70</v>
      </c>
      <c r="F3" s="424"/>
      <c r="G3" s="424"/>
      <c r="H3" s="425"/>
    </row>
    <row r="4" spans="2:8" ht="12.75" customHeight="1">
      <c r="B4" s="421"/>
      <c r="C4" s="421"/>
      <c r="D4" s="422"/>
      <c r="E4" s="426"/>
      <c r="F4" s="427"/>
      <c r="G4" s="427"/>
      <c r="H4" s="428"/>
    </row>
    <row r="5" spans="2:8" ht="12.75">
      <c r="B5" s="421"/>
      <c r="C5" s="421"/>
      <c r="D5" s="422"/>
      <c r="E5" s="429"/>
      <c r="F5" s="430"/>
      <c r="G5" s="430"/>
      <c r="H5" s="43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62" t="s">
        <v>72</v>
      </c>
      <c r="D7" s="363"/>
      <c r="E7" s="363"/>
      <c r="F7" s="363"/>
      <c r="G7" s="363"/>
      <c r="H7" s="36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432" t="s">
        <v>74</v>
      </c>
      <c r="D10" s="394"/>
      <c r="E10" s="395"/>
      <c r="F10" s="432" t="s">
        <v>75</v>
      </c>
      <c r="G10" s="394"/>
      <c r="H10" s="395"/>
    </row>
    <row r="11" spans="2:8" ht="12.75">
      <c r="B11" s="27"/>
      <c r="C11" s="374"/>
      <c r="D11" s="375"/>
      <c r="E11" s="376"/>
      <c r="F11" s="374"/>
      <c r="G11" s="375"/>
      <c r="H11" s="376"/>
    </row>
    <row r="12" spans="2:8" ht="12.75">
      <c r="B12" s="27"/>
      <c r="C12" s="374"/>
      <c r="D12" s="375"/>
      <c r="E12" s="376"/>
      <c r="F12" s="374"/>
      <c r="G12" s="375"/>
      <c r="H12" s="376"/>
    </row>
    <row r="13" spans="2:8" ht="12.75">
      <c r="B13" s="27"/>
      <c r="C13" s="377"/>
      <c r="D13" s="378"/>
      <c r="E13" s="379"/>
      <c r="F13" s="377"/>
      <c r="G13" s="378"/>
      <c r="H13" s="379"/>
    </row>
    <row r="14" spans="2:8" ht="12.75">
      <c r="B14" s="27"/>
      <c r="C14" s="433" t="s">
        <v>76</v>
      </c>
      <c r="D14" s="433"/>
      <c r="E14" s="43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434" t="s">
        <v>77</v>
      </c>
      <c r="D16" s="435"/>
      <c r="E16" s="436"/>
      <c r="F16" s="434" t="s">
        <v>78</v>
      </c>
      <c r="G16" s="437"/>
      <c r="H16" s="438"/>
    </row>
    <row r="17" spans="2:8" ht="12.75">
      <c r="B17" s="27"/>
      <c r="C17" s="356"/>
      <c r="D17" s="439"/>
      <c r="E17" s="440"/>
      <c r="F17" s="356"/>
      <c r="G17" s="372"/>
      <c r="H17" s="373"/>
    </row>
    <row r="18" spans="2:8" ht="12.75">
      <c r="B18" s="27"/>
      <c r="C18" s="441"/>
      <c r="D18" s="442"/>
      <c r="E18" s="443"/>
      <c r="F18" s="377"/>
      <c r="G18" s="378"/>
      <c r="H18" s="379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418" t="s">
        <v>79</v>
      </c>
      <c r="D20" s="419"/>
      <c r="E20" s="419"/>
      <c r="F20" s="419"/>
      <c r="G20" s="419"/>
      <c r="H20" s="420"/>
    </row>
    <row r="21" spans="2:8" ht="19.5" customHeight="1">
      <c r="B21" s="27"/>
      <c r="C21" s="34" t="s">
        <v>80</v>
      </c>
      <c r="D21" s="35" t="s">
        <v>81</v>
      </c>
      <c r="E21" s="444" t="s">
        <v>82</v>
      </c>
      <c r="F21" s="445"/>
      <c r="G21" s="444" t="s">
        <v>83</v>
      </c>
      <c r="H21" s="445"/>
    </row>
    <row r="22" spans="2:8" ht="12.75">
      <c r="B22" s="27"/>
      <c r="C22" s="405"/>
      <c r="D22" s="406"/>
      <c r="E22" s="374"/>
      <c r="F22" s="376"/>
      <c r="G22" s="374"/>
      <c r="H22" s="376"/>
    </row>
    <row r="23" spans="2:8" ht="12.75">
      <c r="B23" s="27"/>
      <c r="C23" s="406"/>
      <c r="D23" s="406"/>
      <c r="E23" s="374"/>
      <c r="F23" s="376"/>
      <c r="G23" s="374"/>
      <c r="H23" s="376"/>
    </row>
    <row r="24" spans="2:8" ht="12.75" customHeight="1">
      <c r="B24" s="27"/>
      <c r="C24" s="407"/>
      <c r="D24" s="407"/>
      <c r="E24" s="377"/>
      <c r="F24" s="379"/>
      <c r="G24" s="377"/>
      <c r="H24" s="379"/>
    </row>
    <row r="25" spans="2:8" ht="12.75">
      <c r="B25" s="27"/>
      <c r="C25" s="33" t="s">
        <v>84</v>
      </c>
      <c r="D25" s="410" t="s">
        <v>85</v>
      </c>
      <c r="E25" s="411"/>
      <c r="F25" s="410" t="s">
        <v>86</v>
      </c>
      <c r="G25" s="411"/>
      <c r="H25" s="33" t="s">
        <v>87</v>
      </c>
    </row>
    <row r="26" spans="2:8" ht="12.75">
      <c r="B26" s="27"/>
      <c r="C26" s="406"/>
      <c r="D26" s="374"/>
      <c r="E26" s="376"/>
      <c r="F26" s="374"/>
      <c r="G26" s="376"/>
      <c r="H26" s="406"/>
    </row>
    <row r="27" spans="2:8" ht="12.75">
      <c r="B27" s="27"/>
      <c r="C27" s="407"/>
      <c r="D27" s="377"/>
      <c r="E27" s="379"/>
      <c r="F27" s="377"/>
      <c r="G27" s="379"/>
      <c r="H27" s="40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62" t="s">
        <v>89</v>
      </c>
      <c r="D29" s="363"/>
      <c r="E29" s="363"/>
      <c r="F29" s="363"/>
      <c r="G29" s="363"/>
      <c r="H29" s="364"/>
    </row>
    <row r="30" spans="2:8" ht="12.75">
      <c r="B30" s="27"/>
      <c r="C30" s="356"/>
      <c r="D30" s="372"/>
      <c r="E30" s="372"/>
      <c r="F30" s="372"/>
      <c r="G30" s="372"/>
      <c r="H30" s="373"/>
    </row>
    <row r="31" spans="2:8" ht="12.75">
      <c r="B31" s="27"/>
      <c r="C31" s="374"/>
      <c r="D31" s="375"/>
      <c r="E31" s="375"/>
      <c r="F31" s="375"/>
      <c r="G31" s="375"/>
      <c r="H31" s="376"/>
    </row>
    <row r="32" spans="2:8" ht="12.75">
      <c r="B32" s="27"/>
      <c r="C32" s="374"/>
      <c r="D32" s="375"/>
      <c r="E32" s="375"/>
      <c r="F32" s="375"/>
      <c r="G32" s="375"/>
      <c r="H32" s="376"/>
    </row>
    <row r="33" spans="2:8" ht="12.75">
      <c r="B33" s="27"/>
      <c r="C33" s="374"/>
      <c r="D33" s="375"/>
      <c r="E33" s="375"/>
      <c r="F33" s="375"/>
      <c r="G33" s="375"/>
      <c r="H33" s="376"/>
    </row>
    <row r="34" spans="2:8" ht="12.75">
      <c r="B34" s="27"/>
      <c r="C34" s="377"/>
      <c r="D34" s="378"/>
      <c r="E34" s="378"/>
      <c r="F34" s="378"/>
      <c r="G34" s="378"/>
      <c r="H34" s="379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62" t="s">
        <v>91</v>
      </c>
      <c r="D36" s="363"/>
      <c r="E36" s="363"/>
      <c r="F36" s="363"/>
      <c r="G36" s="363"/>
      <c r="H36" s="364"/>
      <c r="I36" s="417"/>
    </row>
    <row r="37" spans="2:9" ht="20.25">
      <c r="B37" s="27"/>
      <c r="C37" s="412" t="s">
        <v>92</v>
      </c>
      <c r="D37" s="413"/>
      <c r="E37" s="412" t="s">
        <v>93</v>
      </c>
      <c r="F37" s="414"/>
      <c r="G37" s="415"/>
      <c r="H37" s="416"/>
      <c r="I37" s="417"/>
    </row>
    <row r="38" spans="2:9" ht="20.25">
      <c r="B38" s="27"/>
      <c r="C38" s="408" t="s">
        <v>94</v>
      </c>
      <c r="D38" s="409"/>
      <c r="E38" s="408" t="s">
        <v>95</v>
      </c>
      <c r="F38" s="409"/>
      <c r="G38" s="409"/>
      <c r="H38" s="409"/>
      <c r="I38" s="417"/>
    </row>
    <row r="39" spans="2:9" ht="6" customHeight="1">
      <c r="B39" s="27"/>
      <c r="C39" s="27"/>
      <c r="D39" s="27"/>
      <c r="E39" s="27"/>
      <c r="F39" s="27"/>
      <c r="G39" s="27"/>
      <c r="H39" s="27"/>
      <c r="I39" s="417"/>
    </row>
    <row r="40" spans="2:9" ht="12.75">
      <c r="B40" s="27"/>
      <c r="C40" s="386" t="s">
        <v>96</v>
      </c>
      <c r="D40" s="387"/>
      <c r="E40" s="388"/>
      <c r="F40" s="392" t="s">
        <v>97</v>
      </c>
      <c r="G40" s="392"/>
      <c r="H40" s="393"/>
      <c r="I40" s="417"/>
    </row>
    <row r="41" spans="2:9" ht="12.75">
      <c r="B41" s="27"/>
      <c r="C41" s="389"/>
      <c r="D41" s="390"/>
      <c r="E41" s="391"/>
      <c r="F41" s="390"/>
      <c r="G41" s="390"/>
      <c r="H41" s="391"/>
      <c r="I41" s="417"/>
    </row>
    <row r="42" spans="2:9" ht="13.5" thickBot="1">
      <c r="B42" s="27"/>
      <c r="C42" s="396" t="s">
        <v>98</v>
      </c>
      <c r="D42" s="397"/>
      <c r="E42" s="398"/>
      <c r="F42" s="390"/>
      <c r="G42" s="390"/>
      <c r="H42" s="391"/>
      <c r="I42" s="417"/>
    </row>
    <row r="43" spans="2:9" ht="12.75">
      <c r="B43" s="27"/>
      <c r="C43" s="399" t="s">
        <v>96</v>
      </c>
      <c r="D43" s="400"/>
      <c r="E43" s="401"/>
      <c r="F43" s="390"/>
      <c r="G43" s="390"/>
      <c r="H43" s="391"/>
      <c r="I43" s="417"/>
    </row>
    <row r="44" spans="2:9" ht="12.75">
      <c r="B44" s="27"/>
      <c r="C44" s="389"/>
      <c r="D44" s="390"/>
      <c r="E44" s="391"/>
      <c r="F44" s="390"/>
      <c r="G44" s="390"/>
      <c r="H44" s="391"/>
      <c r="I44" s="417"/>
    </row>
    <row r="45" spans="2:9" ht="12.75">
      <c r="B45" s="27"/>
      <c r="C45" s="389"/>
      <c r="D45" s="390"/>
      <c r="E45" s="391"/>
      <c r="F45" s="390"/>
      <c r="G45" s="390"/>
      <c r="H45" s="391"/>
      <c r="I45" s="417"/>
    </row>
    <row r="46" spans="2:9" ht="12.75">
      <c r="B46" s="27"/>
      <c r="C46" s="389"/>
      <c r="D46" s="390"/>
      <c r="E46" s="391"/>
      <c r="F46" s="390"/>
      <c r="G46" s="390"/>
      <c r="H46" s="391"/>
      <c r="I46" s="417"/>
    </row>
    <row r="47" spans="2:9" ht="12.75">
      <c r="B47" s="27"/>
      <c r="C47" s="389"/>
      <c r="D47" s="390"/>
      <c r="E47" s="391"/>
      <c r="F47" s="390"/>
      <c r="G47" s="390"/>
      <c r="H47" s="391"/>
      <c r="I47" s="417"/>
    </row>
    <row r="48" spans="2:9" ht="12.75">
      <c r="B48" s="27"/>
      <c r="C48" s="402" t="s">
        <v>99</v>
      </c>
      <c r="D48" s="403"/>
      <c r="E48" s="404"/>
      <c r="F48" s="394"/>
      <c r="G48" s="394"/>
      <c r="H48" s="395"/>
      <c r="I48" s="417"/>
    </row>
    <row r="49" spans="2:9" ht="6" customHeight="1">
      <c r="B49" s="27"/>
      <c r="C49" s="27"/>
      <c r="D49" s="27"/>
      <c r="E49" s="27"/>
      <c r="F49" s="27"/>
      <c r="G49" s="27"/>
      <c r="H49" s="27"/>
      <c r="I49" s="417"/>
    </row>
    <row r="50" spans="2:9" ht="12.75">
      <c r="B50" s="27"/>
      <c r="C50" s="371" t="s">
        <v>100</v>
      </c>
      <c r="D50" s="372"/>
      <c r="E50" s="372"/>
      <c r="F50" s="372"/>
      <c r="G50" s="372"/>
      <c r="H50" s="373"/>
      <c r="I50" s="417"/>
    </row>
    <row r="51" spans="2:8" ht="12.75">
      <c r="B51" s="27"/>
      <c r="C51" s="374"/>
      <c r="D51" s="375"/>
      <c r="E51" s="375"/>
      <c r="F51" s="375"/>
      <c r="G51" s="375"/>
      <c r="H51" s="376"/>
    </row>
    <row r="52" spans="2:8" ht="12.75">
      <c r="B52" s="27"/>
      <c r="C52" s="374"/>
      <c r="D52" s="375"/>
      <c r="E52" s="375"/>
      <c r="F52" s="375"/>
      <c r="G52" s="375"/>
      <c r="H52" s="376"/>
    </row>
    <row r="53" spans="2:8" ht="12.75">
      <c r="B53" s="27"/>
      <c r="C53" s="374"/>
      <c r="D53" s="375"/>
      <c r="E53" s="375"/>
      <c r="F53" s="375"/>
      <c r="G53" s="375"/>
      <c r="H53" s="376"/>
    </row>
    <row r="54" spans="2:8" ht="12.75" customHeight="1">
      <c r="B54" s="27"/>
      <c r="C54" s="374"/>
      <c r="D54" s="375"/>
      <c r="E54" s="375"/>
      <c r="F54" s="375"/>
      <c r="G54" s="375"/>
      <c r="H54" s="376"/>
    </row>
    <row r="55" spans="2:8" ht="12.75">
      <c r="B55" s="27"/>
      <c r="C55" s="377"/>
      <c r="D55" s="378"/>
      <c r="E55" s="378"/>
      <c r="F55" s="378"/>
      <c r="G55" s="378"/>
      <c r="H55" s="379"/>
    </row>
    <row r="56" spans="2:8" ht="6" customHeight="1">
      <c r="B56" s="380" t="s">
        <v>101</v>
      </c>
      <c r="C56" s="380"/>
      <c r="D56" s="380"/>
      <c r="E56" s="380"/>
      <c r="F56" s="380"/>
      <c r="G56" s="380"/>
      <c r="H56" s="380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1" t="s">
        <v>104</v>
      </c>
      <c r="D59" s="382"/>
      <c r="E59" s="382"/>
      <c r="F59" s="382"/>
      <c r="G59" s="382"/>
      <c r="H59" s="383"/>
    </row>
    <row r="60" spans="3:8" ht="12.75">
      <c r="C60" s="384" t="s">
        <v>105</v>
      </c>
      <c r="D60" s="385"/>
      <c r="E60" s="385"/>
      <c r="F60" s="385"/>
      <c r="G60" s="385"/>
      <c r="H60" s="385"/>
    </row>
    <row r="61" spans="3:8" ht="12.75">
      <c r="C61" s="384"/>
      <c r="D61" s="385"/>
      <c r="E61" s="385"/>
      <c r="F61" s="385"/>
      <c r="G61" s="385"/>
      <c r="H61" s="385"/>
    </row>
    <row r="62" ht="6" customHeight="1"/>
    <row r="63" spans="2:8" ht="12.75">
      <c r="B63" s="43" t="s">
        <v>106</v>
      </c>
      <c r="C63" s="362" t="s">
        <v>239</v>
      </c>
      <c r="D63" s="363"/>
      <c r="E63" s="363"/>
      <c r="F63" s="363"/>
      <c r="G63" s="363"/>
      <c r="H63" s="364"/>
    </row>
    <row r="64" spans="2:8" ht="12.75">
      <c r="B64" s="27"/>
      <c r="C64" s="356"/>
      <c r="D64" s="357"/>
      <c r="E64" s="357"/>
      <c r="F64" s="357"/>
      <c r="G64" s="357"/>
      <c r="H64" s="358"/>
    </row>
    <row r="65" spans="2:8" ht="12.75">
      <c r="B65" s="27"/>
      <c r="C65" s="359"/>
      <c r="D65" s="360"/>
      <c r="E65" s="360"/>
      <c r="F65" s="360"/>
      <c r="G65" s="360"/>
      <c r="H65" s="361"/>
    </row>
    <row r="66" ht="6" customHeight="1"/>
    <row r="67" spans="2:8" ht="12.75">
      <c r="B67" s="43" t="s">
        <v>107</v>
      </c>
      <c r="C67" s="362" t="s">
        <v>108</v>
      </c>
      <c r="D67" s="363"/>
      <c r="E67" s="363"/>
      <c r="F67" s="363"/>
      <c r="G67" s="363"/>
      <c r="H67" s="364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55" t="s">
        <v>388</v>
      </c>
    </row>
    <row r="2" spans="2:25" ht="15.75">
      <c r="B2" s="446" t="s">
        <v>214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</row>
    <row r="4" spans="3:12" ht="12.75">
      <c r="C4" s="62" t="s">
        <v>148</v>
      </c>
      <c r="D4" s="454"/>
      <c r="E4" s="455"/>
      <c r="F4" s="455"/>
      <c r="G4" s="456"/>
      <c r="J4" s="85" t="s">
        <v>149</v>
      </c>
      <c r="K4" s="300"/>
      <c r="L4" s="300"/>
    </row>
    <row r="6" spans="2:25" ht="12.75" customHeight="1">
      <c r="B6" s="449" t="s">
        <v>146</v>
      </c>
      <c r="C6" s="450" t="s">
        <v>210</v>
      </c>
      <c r="D6" s="452"/>
      <c r="E6" s="450" t="s">
        <v>211</v>
      </c>
      <c r="F6" s="452"/>
      <c r="G6" s="447" t="s">
        <v>194</v>
      </c>
      <c r="H6" s="447" t="s">
        <v>195</v>
      </c>
      <c r="I6" s="447" t="s">
        <v>196</v>
      </c>
      <c r="J6" s="450" t="s">
        <v>197</v>
      </c>
      <c r="K6" s="451"/>
      <c r="L6" s="452"/>
      <c r="M6" s="450" t="s">
        <v>198</v>
      </c>
      <c r="N6" s="451"/>
      <c r="O6" s="452"/>
      <c r="P6" s="450" t="s">
        <v>212</v>
      </c>
      <c r="Q6" s="451"/>
      <c r="R6" s="452"/>
      <c r="S6" s="447" t="s">
        <v>199</v>
      </c>
      <c r="T6" s="450" t="s">
        <v>200</v>
      </c>
      <c r="U6" s="452"/>
      <c r="V6" s="447" t="s">
        <v>201</v>
      </c>
      <c r="W6" s="447" t="s">
        <v>202</v>
      </c>
      <c r="X6" s="447" t="s">
        <v>203</v>
      </c>
      <c r="Y6" s="447" t="s">
        <v>204</v>
      </c>
    </row>
    <row r="7" spans="2:25" ht="12.75">
      <c r="B7" s="449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48"/>
      <c r="J7" s="45" t="s">
        <v>205</v>
      </c>
      <c r="K7" s="45" t="s">
        <v>206</v>
      </c>
      <c r="L7" s="45" t="s">
        <v>207</v>
      </c>
      <c r="M7" s="45" t="s">
        <v>205</v>
      </c>
      <c r="N7" s="45" t="s">
        <v>206</v>
      </c>
      <c r="O7" s="45" t="s">
        <v>207</v>
      </c>
      <c r="P7" s="45" t="s">
        <v>205</v>
      </c>
      <c r="Q7" s="45" t="s">
        <v>206</v>
      </c>
      <c r="R7" s="45" t="s">
        <v>207</v>
      </c>
      <c r="S7" s="448"/>
      <c r="T7" s="45" t="s">
        <v>208</v>
      </c>
      <c r="U7" s="45" t="s">
        <v>209</v>
      </c>
      <c r="V7" s="448"/>
      <c r="W7" s="448"/>
      <c r="X7" s="448"/>
      <c r="Y7" s="448"/>
    </row>
    <row r="8" spans="2:25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5"/>
    </row>
    <row r="19" spans="2:9" ht="51" customHeight="1">
      <c r="B19" s="453"/>
      <c r="C19" s="453"/>
      <c r="D19" s="453"/>
      <c r="E19" s="453"/>
      <c r="F19" s="453"/>
      <c r="G19" s="453"/>
      <c r="H19" s="453"/>
      <c r="I19" s="453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55" t="s">
        <v>389</v>
      </c>
    </row>
    <row r="2" spans="2:12" ht="15.75">
      <c r="B2" s="446" t="s">
        <v>324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4" spans="3:6" ht="12.75">
      <c r="C4" s="62" t="s">
        <v>148</v>
      </c>
      <c r="D4" s="300"/>
      <c r="E4" s="300"/>
      <c r="F4" s="300"/>
    </row>
    <row r="6" spans="2:12" ht="12.75" customHeight="1">
      <c r="B6" s="449" t="s">
        <v>146</v>
      </c>
      <c r="C6" s="450" t="s">
        <v>210</v>
      </c>
      <c r="D6" s="452"/>
      <c r="E6" s="450" t="s">
        <v>211</v>
      </c>
      <c r="F6" s="452"/>
      <c r="G6" s="447" t="s">
        <v>203</v>
      </c>
      <c r="H6" s="447" t="s">
        <v>326</v>
      </c>
      <c r="I6" s="450" t="s">
        <v>200</v>
      </c>
      <c r="J6" s="452"/>
      <c r="K6" s="447" t="s">
        <v>325</v>
      </c>
      <c r="L6" s="447" t="s">
        <v>323</v>
      </c>
    </row>
    <row r="7" spans="2:12" ht="12.75">
      <c r="B7" s="449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5" t="s">
        <v>208</v>
      </c>
      <c r="J7" s="45" t="s">
        <v>209</v>
      </c>
      <c r="K7" s="448"/>
      <c r="L7" s="448"/>
    </row>
    <row r="8" spans="2:12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5"/>
    </row>
    <row r="19" spans="2:7" ht="51" customHeight="1">
      <c r="B19" s="453"/>
      <c r="C19" s="453"/>
      <c r="D19" s="453"/>
      <c r="E19" s="453"/>
      <c r="F19" s="453"/>
      <c r="G19" s="143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55" t="s">
        <v>390</v>
      </c>
    </row>
    <row r="2" spans="2:12" ht="15.75">
      <c r="B2" s="309" t="s">
        <v>219</v>
      </c>
      <c r="C2" s="309"/>
      <c r="D2" s="309"/>
      <c r="E2" s="309"/>
      <c r="F2" s="309"/>
      <c r="G2" s="309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7"/>
      <c r="C4" s="107"/>
      <c r="D4" s="107"/>
      <c r="E4" s="107"/>
      <c r="F4" s="107"/>
      <c r="G4" s="107"/>
      <c r="H4" s="46"/>
      <c r="I4" s="46"/>
      <c r="J4" s="46"/>
      <c r="K4" s="46"/>
    </row>
    <row r="5" spans="2:7" ht="19.5" customHeight="1">
      <c r="B5" s="62" t="s">
        <v>148</v>
      </c>
      <c r="C5" s="300"/>
      <c r="D5" s="300"/>
      <c r="E5" s="300"/>
      <c r="F5" s="85" t="s">
        <v>149</v>
      </c>
      <c r="G5" s="55"/>
    </row>
    <row r="7" spans="2:7" ht="25.5">
      <c r="B7" s="58" t="s">
        <v>146</v>
      </c>
      <c r="C7" s="54" t="s">
        <v>220</v>
      </c>
      <c r="D7" s="58" t="s">
        <v>221</v>
      </c>
      <c r="E7" s="58" t="s">
        <v>217</v>
      </c>
      <c r="F7" s="74" t="s">
        <v>218</v>
      </c>
      <c r="G7" s="58" t="s">
        <v>154</v>
      </c>
    </row>
    <row r="8" spans="2:7" ht="19.5" customHeight="1">
      <c r="B8" s="92">
        <v>1</v>
      </c>
      <c r="C8" s="111"/>
      <c r="D8" s="111"/>
      <c r="E8" s="108"/>
      <c r="F8" s="108"/>
      <c r="G8" s="108"/>
    </row>
    <row r="9" spans="2:7" ht="19.5" customHeight="1">
      <c r="B9" s="92">
        <v>2</v>
      </c>
      <c r="C9" s="109"/>
      <c r="D9" s="109"/>
      <c r="E9" s="50"/>
      <c r="F9" s="50"/>
      <c r="G9" s="50"/>
    </row>
    <row r="10" spans="2:7" ht="19.5" customHeight="1">
      <c r="B10" s="92">
        <v>3</v>
      </c>
      <c r="C10" s="109"/>
      <c r="D10" s="109"/>
      <c r="E10" s="50"/>
      <c r="F10" s="50"/>
      <c r="G10" s="50"/>
    </row>
    <row r="11" spans="2:7" ht="19.5" customHeight="1">
      <c r="B11" s="92">
        <v>4</v>
      </c>
      <c r="C11" s="109"/>
      <c r="D11" s="109"/>
      <c r="E11" s="50"/>
      <c r="F11" s="50"/>
      <c r="G11" s="50"/>
    </row>
    <row r="12" spans="2:7" ht="19.5" customHeight="1">
      <c r="B12" s="92">
        <v>5</v>
      </c>
      <c r="C12" s="109"/>
      <c r="D12" s="109"/>
      <c r="E12" s="50"/>
      <c r="F12" s="50"/>
      <c r="G12" s="50"/>
    </row>
    <row r="13" spans="2:7" ht="19.5" customHeight="1">
      <c r="B13" s="92">
        <v>6</v>
      </c>
      <c r="C13" s="109"/>
      <c r="D13" s="109"/>
      <c r="E13" s="50"/>
      <c r="F13" s="50"/>
      <c r="G13" s="50"/>
    </row>
    <row r="14" spans="2:7" ht="19.5" customHeight="1">
      <c r="B14" s="92">
        <v>7</v>
      </c>
      <c r="C14" s="109"/>
      <c r="D14" s="109"/>
      <c r="E14" s="50"/>
      <c r="F14" s="50"/>
      <c r="G14" s="50"/>
    </row>
    <row r="15" spans="2:7" ht="19.5" customHeight="1">
      <c r="B15" s="92">
        <v>8</v>
      </c>
      <c r="C15" s="109"/>
      <c r="D15" s="109"/>
      <c r="E15" s="50"/>
      <c r="F15" s="50"/>
      <c r="G15" s="50"/>
    </row>
    <row r="16" spans="2:7" ht="19.5" customHeight="1">
      <c r="B16" s="92">
        <v>9</v>
      </c>
      <c r="C16" s="109"/>
      <c r="D16" s="109"/>
      <c r="E16" s="50"/>
      <c r="F16" s="50"/>
      <c r="G16" s="50"/>
    </row>
    <row r="17" spans="2:7" ht="19.5" customHeight="1">
      <c r="B17" s="92">
        <v>10</v>
      </c>
      <c r="C17" s="109"/>
      <c r="D17" s="109"/>
      <c r="E17" s="50"/>
      <c r="F17" s="50"/>
      <c r="G17" s="50"/>
    </row>
    <row r="18" spans="2:7" ht="19.5" customHeight="1">
      <c r="B18" s="112" t="s">
        <v>147</v>
      </c>
      <c r="C18" s="109"/>
      <c r="D18" s="109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55" t="s">
        <v>391</v>
      </c>
    </row>
    <row r="2" spans="2:6" ht="15.75" customHeight="1">
      <c r="B2" s="48"/>
      <c r="F2" s="155"/>
    </row>
    <row r="3" spans="2:11" ht="15.75">
      <c r="B3" s="309" t="s">
        <v>270</v>
      </c>
      <c r="C3" s="309"/>
      <c r="D3" s="309"/>
      <c r="E3" s="309"/>
      <c r="F3" s="309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7"/>
      <c r="C5" s="107"/>
      <c r="D5" s="107"/>
      <c r="E5" s="107"/>
      <c r="F5" s="107"/>
      <c r="G5" s="46"/>
      <c r="H5" s="46"/>
      <c r="I5" s="46"/>
      <c r="J5" s="46"/>
    </row>
    <row r="6" spans="2:6" ht="19.5" customHeight="1">
      <c r="B6" s="62" t="s">
        <v>148</v>
      </c>
      <c r="C6" s="300"/>
      <c r="D6" s="300"/>
      <c r="E6" s="85" t="s">
        <v>149</v>
      </c>
      <c r="F6" s="55"/>
    </row>
    <row r="8" spans="2:6" ht="32.25" customHeight="1">
      <c r="B8" s="58" t="s">
        <v>146</v>
      </c>
      <c r="C8" s="58" t="s">
        <v>220</v>
      </c>
      <c r="D8" s="74" t="s">
        <v>271</v>
      </c>
      <c r="E8" s="74" t="s">
        <v>272</v>
      </c>
      <c r="F8" s="58" t="s">
        <v>154</v>
      </c>
    </row>
    <row r="9" spans="2:6" ht="19.5" customHeight="1">
      <c r="B9" s="92">
        <v>1</v>
      </c>
      <c r="C9" s="111"/>
      <c r="D9" s="108"/>
      <c r="E9" s="108"/>
      <c r="F9" s="108"/>
    </row>
    <row r="10" spans="2:6" ht="19.5" customHeight="1">
      <c r="B10" s="92">
        <v>2</v>
      </c>
      <c r="C10" s="109"/>
      <c r="D10" s="50"/>
      <c r="E10" s="50"/>
      <c r="F10" s="50"/>
    </row>
    <row r="11" spans="2:6" ht="19.5" customHeight="1">
      <c r="B11" s="92">
        <v>3</v>
      </c>
      <c r="C11" s="109"/>
      <c r="D11" s="50"/>
      <c r="E11" s="50"/>
      <c r="F11" s="50"/>
    </row>
    <row r="12" spans="2:6" ht="19.5" customHeight="1">
      <c r="B12" s="92">
        <v>4</v>
      </c>
      <c r="C12" s="109"/>
      <c r="D12" s="50"/>
      <c r="E12" s="50"/>
      <c r="F12" s="50"/>
    </row>
    <row r="13" spans="2:6" ht="19.5" customHeight="1">
      <c r="B13" s="92">
        <v>5</v>
      </c>
      <c r="C13" s="109"/>
      <c r="D13" s="50"/>
      <c r="E13" s="50"/>
      <c r="F13" s="50"/>
    </row>
    <row r="14" spans="2:6" ht="19.5" customHeight="1">
      <c r="B14" s="92">
        <v>6</v>
      </c>
      <c r="C14" s="109"/>
      <c r="D14" s="50"/>
      <c r="E14" s="50"/>
      <c r="F14" s="50"/>
    </row>
    <row r="15" spans="2:6" ht="19.5" customHeight="1">
      <c r="B15" s="92">
        <v>7</v>
      </c>
      <c r="C15" s="109"/>
      <c r="D15" s="50"/>
      <c r="E15" s="50"/>
      <c r="F15" s="50"/>
    </row>
    <row r="16" spans="2:6" ht="19.5" customHeight="1">
      <c r="B16" s="92">
        <v>8</v>
      </c>
      <c r="C16" s="109"/>
      <c r="D16" s="50"/>
      <c r="E16" s="50"/>
      <c r="F16" s="50"/>
    </row>
    <row r="17" spans="2:6" ht="19.5" customHeight="1">
      <c r="B17" s="92">
        <v>9</v>
      </c>
      <c r="C17" s="109"/>
      <c r="D17" s="50"/>
      <c r="E17" s="50"/>
      <c r="F17" s="50"/>
    </row>
    <row r="18" spans="2:6" ht="19.5" customHeight="1">
      <c r="B18" s="92">
        <v>10</v>
      </c>
      <c r="C18" s="109"/>
      <c r="D18" s="50"/>
      <c r="E18" s="50"/>
      <c r="F18" s="50"/>
    </row>
    <row r="19" spans="2:6" ht="19.5" customHeight="1">
      <c r="B19" s="112" t="s">
        <v>147</v>
      </c>
      <c r="C19" s="109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4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1.2812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129" customWidth="1"/>
    <col min="9" max="9" width="18.00390625" style="260" customWidth="1"/>
    <col min="10" max="10" width="21.421875" style="47" customWidth="1"/>
    <col min="11" max="16384" width="11.421875" style="47" customWidth="1"/>
  </cols>
  <sheetData>
    <row r="1" spans="4:10" ht="12.75">
      <c r="D1" s="165"/>
      <c r="E1" s="165"/>
      <c r="J1" s="155" t="s">
        <v>392</v>
      </c>
    </row>
    <row r="2" spans="2:10" ht="15.75">
      <c r="B2" s="349" t="s">
        <v>223</v>
      </c>
      <c r="C2" s="349"/>
      <c r="D2" s="349"/>
      <c r="E2" s="349"/>
      <c r="F2" s="349"/>
      <c r="G2" s="349"/>
      <c r="H2" s="349"/>
      <c r="I2" s="349"/>
      <c r="J2" s="349"/>
    </row>
    <row r="3" spans="4:5" ht="15" customHeight="1">
      <c r="D3" s="166"/>
      <c r="E3" s="166"/>
    </row>
    <row r="4" spans="2:10" ht="18.75" customHeight="1">
      <c r="B4" s="62" t="s">
        <v>148</v>
      </c>
      <c r="C4" s="62"/>
      <c r="D4" s="300" t="s">
        <v>397</v>
      </c>
      <c r="E4" s="300"/>
      <c r="F4" s="300"/>
      <c r="G4" s="300"/>
      <c r="H4" s="300"/>
      <c r="I4" s="85" t="s">
        <v>149</v>
      </c>
      <c r="J4" s="164" t="s">
        <v>737</v>
      </c>
    </row>
    <row r="5" spans="2:7" ht="12.75">
      <c r="B5" s="49"/>
      <c r="C5" s="49"/>
      <c r="D5" s="113"/>
      <c r="E5" s="113"/>
      <c r="F5" s="114"/>
      <c r="G5" s="114"/>
    </row>
    <row r="6" spans="2:10" ht="17.25" customHeight="1">
      <c r="B6" s="459" t="s">
        <v>146</v>
      </c>
      <c r="C6" s="459" t="s">
        <v>170</v>
      </c>
      <c r="D6" s="459" t="s">
        <v>299</v>
      </c>
      <c r="E6" s="459" t="s">
        <v>273</v>
      </c>
      <c r="F6" s="457" t="s">
        <v>224</v>
      </c>
      <c r="G6" s="457" t="s">
        <v>274</v>
      </c>
      <c r="H6" s="460" t="s">
        <v>300</v>
      </c>
      <c r="I6" s="462" t="s">
        <v>225</v>
      </c>
      <c r="J6" s="457" t="s">
        <v>222</v>
      </c>
    </row>
    <row r="7" spans="2:10" ht="33.75" customHeight="1">
      <c r="B7" s="459"/>
      <c r="C7" s="459"/>
      <c r="D7" s="459"/>
      <c r="E7" s="459"/>
      <c r="F7" s="458"/>
      <c r="G7" s="458"/>
      <c r="H7" s="461"/>
      <c r="I7" s="463"/>
      <c r="J7" s="458"/>
    </row>
    <row r="8" spans="2:10" ht="24">
      <c r="B8" s="203">
        <v>1</v>
      </c>
      <c r="C8" s="253">
        <v>39913</v>
      </c>
      <c r="D8" s="237" t="s">
        <v>671</v>
      </c>
      <c r="E8" s="241" t="s">
        <v>1226</v>
      </c>
      <c r="F8" s="238" t="s">
        <v>1235</v>
      </c>
      <c r="G8" s="238">
        <v>214599</v>
      </c>
      <c r="H8" s="238" t="s">
        <v>1236</v>
      </c>
      <c r="I8" s="206">
        <v>535.81</v>
      </c>
      <c r="J8" s="237" t="s">
        <v>973</v>
      </c>
    </row>
    <row r="9" spans="2:10" ht="22.5">
      <c r="B9" s="203">
        <v>2</v>
      </c>
      <c r="C9" s="242">
        <v>43430</v>
      </c>
      <c r="D9" s="237" t="s">
        <v>671</v>
      </c>
      <c r="E9" s="196" t="s">
        <v>1023</v>
      </c>
      <c r="F9" s="237" t="s">
        <v>1305</v>
      </c>
      <c r="G9" s="237">
        <v>201430</v>
      </c>
      <c r="H9" s="237" t="s">
        <v>1306</v>
      </c>
      <c r="I9" s="206">
        <v>558</v>
      </c>
      <c r="J9" s="237" t="s">
        <v>973</v>
      </c>
    </row>
    <row r="10" spans="2:10" ht="24">
      <c r="B10" s="203">
        <v>3</v>
      </c>
      <c r="C10" s="253">
        <v>43551</v>
      </c>
      <c r="D10" s="237" t="s">
        <v>671</v>
      </c>
      <c r="E10" s="196" t="s">
        <v>977</v>
      </c>
      <c r="F10" s="238" t="s">
        <v>1219</v>
      </c>
      <c r="G10" s="238">
        <v>195343</v>
      </c>
      <c r="H10" s="237" t="s">
        <v>1220</v>
      </c>
      <c r="I10" s="206">
        <v>547.39</v>
      </c>
      <c r="J10" s="237" t="s">
        <v>973</v>
      </c>
    </row>
    <row r="11" spans="2:10" ht="36">
      <c r="B11" s="204">
        <v>4</v>
      </c>
      <c r="C11" s="179">
        <v>43556</v>
      </c>
      <c r="D11" s="261" t="s">
        <v>671</v>
      </c>
      <c r="E11" s="180" t="s">
        <v>399</v>
      </c>
      <c r="F11" s="180" t="s">
        <v>414</v>
      </c>
      <c r="G11" s="264" t="s">
        <v>486</v>
      </c>
      <c r="H11" s="249" t="s">
        <v>429</v>
      </c>
      <c r="I11" s="205">
        <v>6175</v>
      </c>
      <c r="J11" s="237" t="s">
        <v>973</v>
      </c>
    </row>
    <row r="12" spans="2:10" ht="48">
      <c r="B12" s="203">
        <v>5</v>
      </c>
      <c r="C12" s="179">
        <v>43556</v>
      </c>
      <c r="D12" s="261" t="s">
        <v>671</v>
      </c>
      <c r="E12" s="180" t="s">
        <v>460</v>
      </c>
      <c r="F12" s="180" t="s">
        <v>416</v>
      </c>
      <c r="G12" s="264" t="s">
        <v>483</v>
      </c>
      <c r="H12" s="249" t="s">
        <v>438</v>
      </c>
      <c r="I12" s="206">
        <v>20104.17</v>
      </c>
      <c r="J12" s="237" t="s">
        <v>973</v>
      </c>
    </row>
    <row r="13" spans="2:10" ht="33.75">
      <c r="B13" s="203">
        <v>6</v>
      </c>
      <c r="C13" s="179">
        <v>43556</v>
      </c>
      <c r="D13" s="261" t="s">
        <v>671</v>
      </c>
      <c r="E13" s="180" t="s">
        <v>501</v>
      </c>
      <c r="F13" s="180" t="s">
        <v>406</v>
      </c>
      <c r="G13" s="264" t="s">
        <v>494</v>
      </c>
      <c r="H13" s="249" t="s">
        <v>407</v>
      </c>
      <c r="I13" s="206">
        <v>150098.08</v>
      </c>
      <c r="J13" s="237" t="s">
        <v>973</v>
      </c>
    </row>
    <row r="14" spans="2:10" ht="33.75">
      <c r="B14" s="203">
        <v>7</v>
      </c>
      <c r="C14" s="179">
        <v>43556</v>
      </c>
      <c r="D14" s="261" t="s">
        <v>671</v>
      </c>
      <c r="E14" s="180" t="s">
        <v>500</v>
      </c>
      <c r="F14" s="180" t="s">
        <v>431</v>
      </c>
      <c r="G14" s="264" t="s">
        <v>480</v>
      </c>
      <c r="H14" s="249" t="s">
        <v>469</v>
      </c>
      <c r="I14" s="206">
        <v>2554.75</v>
      </c>
      <c r="J14" s="237" t="s">
        <v>973</v>
      </c>
    </row>
    <row r="15" spans="2:10" ht="36">
      <c r="B15" s="204">
        <v>8</v>
      </c>
      <c r="C15" s="179">
        <v>43556</v>
      </c>
      <c r="D15" s="261" t="s">
        <v>671</v>
      </c>
      <c r="E15" s="180" t="s">
        <v>460</v>
      </c>
      <c r="F15" s="180" t="s">
        <v>405</v>
      </c>
      <c r="G15" s="264" t="s">
        <v>673</v>
      </c>
      <c r="H15" s="249" t="s">
        <v>524</v>
      </c>
      <c r="I15" s="206">
        <v>88557.86</v>
      </c>
      <c r="J15" s="237" t="s">
        <v>973</v>
      </c>
    </row>
    <row r="16" spans="2:10" ht="33.75">
      <c r="B16" s="203">
        <v>9</v>
      </c>
      <c r="C16" s="179">
        <v>43556</v>
      </c>
      <c r="D16" s="261" t="s">
        <v>671</v>
      </c>
      <c r="E16" s="180" t="s">
        <v>500</v>
      </c>
      <c r="F16" s="180" t="s">
        <v>544</v>
      </c>
      <c r="G16" s="264" t="s">
        <v>545</v>
      </c>
      <c r="H16" s="249" t="s">
        <v>546</v>
      </c>
      <c r="I16" s="206">
        <v>2763.89</v>
      </c>
      <c r="J16" s="237" t="s">
        <v>973</v>
      </c>
    </row>
    <row r="17" spans="2:10" ht="45">
      <c r="B17" s="203">
        <v>10</v>
      </c>
      <c r="C17" s="179">
        <v>43556</v>
      </c>
      <c r="D17" s="261" t="s">
        <v>671</v>
      </c>
      <c r="E17" s="180" t="s">
        <v>465</v>
      </c>
      <c r="F17" s="180" t="s">
        <v>447</v>
      </c>
      <c r="G17" s="264" t="s">
        <v>674</v>
      </c>
      <c r="H17" s="249" t="s">
        <v>566</v>
      </c>
      <c r="I17" s="206">
        <v>28410.21</v>
      </c>
      <c r="J17" s="237" t="s">
        <v>973</v>
      </c>
    </row>
    <row r="18" spans="2:10" ht="36">
      <c r="B18" s="203">
        <v>11</v>
      </c>
      <c r="C18" s="179">
        <v>43556</v>
      </c>
      <c r="D18" s="261" t="s">
        <v>671</v>
      </c>
      <c r="E18" s="180" t="s">
        <v>460</v>
      </c>
      <c r="F18" s="180" t="s">
        <v>430</v>
      </c>
      <c r="G18" s="264" t="s">
        <v>479</v>
      </c>
      <c r="H18" s="249" t="s">
        <v>409</v>
      </c>
      <c r="I18" s="206">
        <v>550</v>
      </c>
      <c r="J18" s="237" t="s">
        <v>973</v>
      </c>
    </row>
    <row r="19" spans="2:10" ht="48">
      <c r="B19" s="204">
        <v>12</v>
      </c>
      <c r="C19" s="179">
        <v>43556</v>
      </c>
      <c r="D19" s="261" t="s">
        <v>671</v>
      </c>
      <c r="E19" s="180" t="s">
        <v>460</v>
      </c>
      <c r="F19" s="180" t="s">
        <v>430</v>
      </c>
      <c r="G19" s="264" t="s">
        <v>479</v>
      </c>
      <c r="H19" s="249" t="s">
        <v>409</v>
      </c>
      <c r="I19" s="206">
        <v>320</v>
      </c>
      <c r="J19" s="237" t="s">
        <v>973</v>
      </c>
    </row>
    <row r="20" spans="2:10" ht="24">
      <c r="B20" s="203">
        <v>13</v>
      </c>
      <c r="C20" s="208">
        <v>43556</v>
      </c>
      <c r="D20" s="261" t="s">
        <v>671</v>
      </c>
      <c r="E20" s="262" t="s">
        <v>460</v>
      </c>
      <c r="F20" s="199" t="s">
        <v>400</v>
      </c>
      <c r="G20" s="265" t="s">
        <v>709</v>
      </c>
      <c r="H20" s="249" t="s">
        <v>518</v>
      </c>
      <c r="I20" s="206">
        <v>9065</v>
      </c>
      <c r="J20" s="237" t="s">
        <v>973</v>
      </c>
    </row>
    <row r="21" spans="2:10" ht="24">
      <c r="B21" s="203">
        <v>14</v>
      </c>
      <c r="C21" s="208">
        <v>43556</v>
      </c>
      <c r="D21" s="261" t="s">
        <v>671</v>
      </c>
      <c r="E21" s="262" t="s">
        <v>460</v>
      </c>
      <c r="F21" s="199" t="s">
        <v>400</v>
      </c>
      <c r="G21" s="265" t="s">
        <v>709</v>
      </c>
      <c r="H21" s="249" t="s">
        <v>518</v>
      </c>
      <c r="I21" s="206">
        <v>5180</v>
      </c>
      <c r="J21" s="237" t="s">
        <v>973</v>
      </c>
    </row>
    <row r="22" spans="2:10" ht="36">
      <c r="B22" s="203">
        <v>15</v>
      </c>
      <c r="C22" s="240">
        <v>43557</v>
      </c>
      <c r="D22" s="237" t="s">
        <v>671</v>
      </c>
      <c r="E22" s="196" t="s">
        <v>974</v>
      </c>
      <c r="F22" s="199" t="s">
        <v>975</v>
      </c>
      <c r="G22" s="199">
        <v>208962</v>
      </c>
      <c r="H22" s="199" t="s">
        <v>976</v>
      </c>
      <c r="I22" s="206">
        <v>2714</v>
      </c>
      <c r="J22" s="237" t="s">
        <v>973</v>
      </c>
    </row>
    <row r="23" spans="2:10" ht="48">
      <c r="B23" s="204">
        <v>16</v>
      </c>
      <c r="C23" s="240">
        <v>43557</v>
      </c>
      <c r="D23" s="237" t="s">
        <v>671</v>
      </c>
      <c r="E23" s="196" t="s">
        <v>983</v>
      </c>
      <c r="F23" s="199" t="s">
        <v>984</v>
      </c>
      <c r="G23" s="199">
        <v>213632</v>
      </c>
      <c r="H23" s="237" t="s">
        <v>985</v>
      </c>
      <c r="I23" s="206">
        <v>33253</v>
      </c>
      <c r="J23" s="237" t="s">
        <v>973</v>
      </c>
    </row>
    <row r="24" spans="2:10" ht="22.5">
      <c r="B24" s="203">
        <v>17</v>
      </c>
      <c r="C24" s="253">
        <v>43557</v>
      </c>
      <c r="D24" s="237" t="s">
        <v>671</v>
      </c>
      <c r="E24" s="241" t="s">
        <v>1169</v>
      </c>
      <c r="F24" s="238" t="s">
        <v>1231</v>
      </c>
      <c r="G24" s="238">
        <v>214247</v>
      </c>
      <c r="H24" s="238" t="s">
        <v>1232</v>
      </c>
      <c r="I24" s="206">
        <v>5040</v>
      </c>
      <c r="J24" s="237" t="s">
        <v>973</v>
      </c>
    </row>
    <row r="25" spans="2:10" ht="22.5">
      <c r="B25" s="203">
        <v>18</v>
      </c>
      <c r="C25" s="179">
        <v>43558</v>
      </c>
      <c r="D25" s="261" t="s">
        <v>671</v>
      </c>
      <c r="E25" s="180" t="s">
        <v>420</v>
      </c>
      <c r="F25" s="180" t="s">
        <v>425</v>
      </c>
      <c r="G25" s="264" t="s">
        <v>560</v>
      </c>
      <c r="H25" s="249" t="s">
        <v>561</v>
      </c>
      <c r="I25" s="205">
        <v>325761.16</v>
      </c>
      <c r="J25" s="237" t="s">
        <v>973</v>
      </c>
    </row>
    <row r="26" spans="2:10" ht="22.5">
      <c r="B26" s="203">
        <v>19</v>
      </c>
      <c r="C26" s="179">
        <v>43558</v>
      </c>
      <c r="D26" s="261" t="s">
        <v>671</v>
      </c>
      <c r="E26" s="180" t="s">
        <v>420</v>
      </c>
      <c r="F26" s="180" t="s">
        <v>425</v>
      </c>
      <c r="G26" s="264" t="s">
        <v>562</v>
      </c>
      <c r="H26" s="249" t="s">
        <v>563</v>
      </c>
      <c r="I26" s="205">
        <v>141666.67</v>
      </c>
      <c r="J26" s="237" t="s">
        <v>973</v>
      </c>
    </row>
    <row r="27" spans="2:10" ht="36">
      <c r="B27" s="204">
        <v>20</v>
      </c>
      <c r="C27" s="179">
        <v>43558</v>
      </c>
      <c r="D27" s="261" t="s">
        <v>671</v>
      </c>
      <c r="E27" s="180" t="s">
        <v>502</v>
      </c>
      <c r="F27" s="180" t="s">
        <v>461</v>
      </c>
      <c r="G27" s="264" t="s">
        <v>490</v>
      </c>
      <c r="H27" s="249" t="s">
        <v>462</v>
      </c>
      <c r="I27" s="206">
        <v>13250</v>
      </c>
      <c r="J27" s="237" t="s">
        <v>973</v>
      </c>
    </row>
    <row r="28" spans="2:10" ht="60">
      <c r="B28" s="203">
        <v>21</v>
      </c>
      <c r="C28" s="179">
        <v>43558</v>
      </c>
      <c r="D28" s="261" t="s">
        <v>671</v>
      </c>
      <c r="E28" s="180" t="s">
        <v>503</v>
      </c>
      <c r="F28" s="180" t="s">
        <v>450</v>
      </c>
      <c r="G28" s="264" t="s">
        <v>481</v>
      </c>
      <c r="H28" s="249" t="s">
        <v>451</v>
      </c>
      <c r="I28" s="206">
        <v>5322.65</v>
      </c>
      <c r="J28" s="237" t="s">
        <v>973</v>
      </c>
    </row>
    <row r="29" spans="2:10" ht="60">
      <c r="B29" s="203">
        <v>22</v>
      </c>
      <c r="C29" s="240">
        <v>43559</v>
      </c>
      <c r="D29" s="237" t="s">
        <v>671</v>
      </c>
      <c r="E29" s="257" t="s">
        <v>999</v>
      </c>
      <c r="F29" s="199" t="s">
        <v>1000</v>
      </c>
      <c r="G29" s="199">
        <v>211001</v>
      </c>
      <c r="H29" s="199" t="s">
        <v>1001</v>
      </c>
      <c r="I29" s="206">
        <v>11200</v>
      </c>
      <c r="J29" s="237" t="s">
        <v>973</v>
      </c>
    </row>
    <row r="30" spans="2:10" ht="45">
      <c r="B30" s="203">
        <v>23</v>
      </c>
      <c r="C30" s="179">
        <v>43560</v>
      </c>
      <c r="D30" s="261" t="s">
        <v>671</v>
      </c>
      <c r="E30" s="180" t="s">
        <v>448</v>
      </c>
      <c r="F30" s="180" t="s">
        <v>415</v>
      </c>
      <c r="G30" s="264" t="s">
        <v>559</v>
      </c>
      <c r="H30" s="249" t="s">
        <v>464</v>
      </c>
      <c r="I30" s="206">
        <v>75606.38</v>
      </c>
      <c r="J30" s="237" t="s">
        <v>973</v>
      </c>
    </row>
    <row r="31" spans="2:10" ht="36">
      <c r="B31" s="204">
        <v>24</v>
      </c>
      <c r="C31" s="179">
        <v>43560</v>
      </c>
      <c r="D31" s="261" t="s">
        <v>671</v>
      </c>
      <c r="E31" s="180" t="s">
        <v>460</v>
      </c>
      <c r="F31" s="180" t="s">
        <v>442</v>
      </c>
      <c r="G31" s="264" t="s">
        <v>675</v>
      </c>
      <c r="H31" s="249" t="s">
        <v>439</v>
      </c>
      <c r="I31" s="206">
        <v>85512</v>
      </c>
      <c r="J31" s="237" t="s">
        <v>973</v>
      </c>
    </row>
    <row r="32" spans="2:10" ht="60">
      <c r="B32" s="203">
        <v>25</v>
      </c>
      <c r="C32" s="179">
        <v>43560</v>
      </c>
      <c r="D32" s="261" t="s">
        <v>671</v>
      </c>
      <c r="E32" s="180" t="s">
        <v>519</v>
      </c>
      <c r="F32" s="180" t="s">
        <v>446</v>
      </c>
      <c r="G32" s="264" t="s">
        <v>477</v>
      </c>
      <c r="H32" s="249" t="s">
        <v>523</v>
      </c>
      <c r="I32" s="206">
        <v>36502.23</v>
      </c>
      <c r="J32" s="237" t="s">
        <v>973</v>
      </c>
    </row>
    <row r="33" spans="2:10" ht="24">
      <c r="B33" s="203">
        <v>26</v>
      </c>
      <c r="C33" s="179">
        <v>43560</v>
      </c>
      <c r="D33" s="261" t="s">
        <v>671</v>
      </c>
      <c r="E33" s="180" t="s">
        <v>445</v>
      </c>
      <c r="F33" s="180" t="s">
        <v>425</v>
      </c>
      <c r="G33" s="264" t="s">
        <v>499</v>
      </c>
      <c r="H33" s="249" t="s">
        <v>676</v>
      </c>
      <c r="I33" s="206">
        <v>14448.06</v>
      </c>
      <c r="J33" s="237" t="s">
        <v>973</v>
      </c>
    </row>
    <row r="34" spans="2:10" ht="33.75">
      <c r="B34" s="203">
        <v>27</v>
      </c>
      <c r="C34" s="179">
        <v>43560</v>
      </c>
      <c r="D34" s="261" t="s">
        <v>671</v>
      </c>
      <c r="E34" s="180" t="s">
        <v>445</v>
      </c>
      <c r="F34" s="180" t="s">
        <v>425</v>
      </c>
      <c r="G34" s="264" t="s">
        <v>499</v>
      </c>
      <c r="H34" s="249" t="s">
        <v>676</v>
      </c>
      <c r="I34" s="206">
        <v>14218.58</v>
      </c>
      <c r="J34" s="237" t="s">
        <v>973</v>
      </c>
    </row>
    <row r="35" spans="2:10" ht="24">
      <c r="B35" s="204">
        <v>28</v>
      </c>
      <c r="C35" s="179">
        <v>43560</v>
      </c>
      <c r="D35" s="261" t="s">
        <v>671</v>
      </c>
      <c r="E35" s="180" t="s">
        <v>445</v>
      </c>
      <c r="F35" s="180" t="s">
        <v>425</v>
      </c>
      <c r="G35" s="264" t="s">
        <v>499</v>
      </c>
      <c r="H35" s="249" t="s">
        <v>676</v>
      </c>
      <c r="I35" s="206">
        <v>14358.35</v>
      </c>
      <c r="J35" s="237" t="s">
        <v>973</v>
      </c>
    </row>
    <row r="36" spans="2:10" ht="24">
      <c r="B36" s="203">
        <v>29</v>
      </c>
      <c r="C36" s="179">
        <v>43560</v>
      </c>
      <c r="D36" s="261" t="s">
        <v>671</v>
      </c>
      <c r="E36" s="180" t="s">
        <v>445</v>
      </c>
      <c r="F36" s="180" t="s">
        <v>425</v>
      </c>
      <c r="G36" s="264" t="s">
        <v>499</v>
      </c>
      <c r="H36" s="249" t="s">
        <v>676</v>
      </c>
      <c r="I36" s="206">
        <v>14483.91</v>
      </c>
      <c r="J36" s="237" t="s">
        <v>973</v>
      </c>
    </row>
    <row r="37" spans="2:10" ht="60">
      <c r="B37" s="203">
        <v>30</v>
      </c>
      <c r="C37" s="240">
        <v>43560</v>
      </c>
      <c r="D37" s="237" t="s">
        <v>671</v>
      </c>
      <c r="E37" s="257" t="s">
        <v>970</v>
      </c>
      <c r="F37" s="237" t="s">
        <v>971</v>
      </c>
      <c r="G37" s="199">
        <v>209191</v>
      </c>
      <c r="H37" s="199" t="s">
        <v>972</v>
      </c>
      <c r="I37" s="206">
        <v>1450</v>
      </c>
      <c r="J37" s="237" t="s">
        <v>973</v>
      </c>
    </row>
    <row r="38" spans="2:10" ht="36">
      <c r="B38" s="203">
        <v>31</v>
      </c>
      <c r="C38" s="240">
        <v>43560</v>
      </c>
      <c r="D38" s="237" t="s">
        <v>671</v>
      </c>
      <c r="E38" s="257" t="s">
        <v>980</v>
      </c>
      <c r="F38" s="199" t="s">
        <v>981</v>
      </c>
      <c r="G38" s="199">
        <v>214211</v>
      </c>
      <c r="H38" s="199" t="s">
        <v>982</v>
      </c>
      <c r="I38" s="206">
        <v>980</v>
      </c>
      <c r="J38" s="237" t="s">
        <v>973</v>
      </c>
    </row>
    <row r="39" spans="2:10" ht="33.75">
      <c r="B39" s="204">
        <v>32</v>
      </c>
      <c r="C39" s="179">
        <v>43563</v>
      </c>
      <c r="D39" s="261" t="s">
        <v>671</v>
      </c>
      <c r="E39" s="180" t="s">
        <v>501</v>
      </c>
      <c r="F39" s="180" t="s">
        <v>677</v>
      </c>
      <c r="G39" s="264" t="s">
        <v>678</v>
      </c>
      <c r="H39" s="249" t="s">
        <v>449</v>
      </c>
      <c r="I39" s="205">
        <v>38167.43</v>
      </c>
      <c r="J39" s="237" t="s">
        <v>973</v>
      </c>
    </row>
    <row r="40" spans="2:10" ht="33.75">
      <c r="B40" s="203">
        <v>33</v>
      </c>
      <c r="C40" s="179">
        <v>43563</v>
      </c>
      <c r="D40" s="261" t="s">
        <v>671</v>
      </c>
      <c r="E40" s="180" t="s">
        <v>501</v>
      </c>
      <c r="F40" s="180" t="s">
        <v>677</v>
      </c>
      <c r="G40" s="264" t="s">
        <v>679</v>
      </c>
      <c r="H40" s="249" t="s">
        <v>435</v>
      </c>
      <c r="I40" s="205">
        <v>799</v>
      </c>
      <c r="J40" s="237" t="s">
        <v>973</v>
      </c>
    </row>
    <row r="41" spans="2:10" ht="24">
      <c r="B41" s="203">
        <v>34</v>
      </c>
      <c r="C41" s="208">
        <v>43563</v>
      </c>
      <c r="D41" s="261" t="s">
        <v>671</v>
      </c>
      <c r="E41" s="262" t="s">
        <v>460</v>
      </c>
      <c r="F41" s="199" t="s">
        <v>454</v>
      </c>
      <c r="G41" s="265" t="s">
        <v>710</v>
      </c>
      <c r="H41" s="249" t="s">
        <v>521</v>
      </c>
      <c r="I41" s="206">
        <v>244.28</v>
      </c>
      <c r="J41" s="237" t="s">
        <v>973</v>
      </c>
    </row>
    <row r="42" spans="2:10" ht="24">
      <c r="B42" s="203">
        <v>35</v>
      </c>
      <c r="C42" s="208">
        <v>43563</v>
      </c>
      <c r="D42" s="261" t="s">
        <v>671</v>
      </c>
      <c r="E42" s="262" t="s">
        <v>460</v>
      </c>
      <c r="F42" s="199" t="s">
        <v>454</v>
      </c>
      <c r="G42" s="265" t="s">
        <v>710</v>
      </c>
      <c r="H42" s="249" t="s">
        <v>521</v>
      </c>
      <c r="I42" s="206">
        <v>5395.79</v>
      </c>
      <c r="J42" s="237" t="s">
        <v>973</v>
      </c>
    </row>
    <row r="43" spans="2:10" ht="24">
      <c r="B43" s="204">
        <v>36</v>
      </c>
      <c r="C43" s="208">
        <v>43563</v>
      </c>
      <c r="D43" s="261" t="s">
        <v>671</v>
      </c>
      <c r="E43" s="262" t="s">
        <v>460</v>
      </c>
      <c r="F43" s="199" t="s">
        <v>454</v>
      </c>
      <c r="G43" s="265" t="s">
        <v>710</v>
      </c>
      <c r="H43" s="249" t="s">
        <v>521</v>
      </c>
      <c r="I43" s="206">
        <v>1266.86</v>
      </c>
      <c r="J43" s="237" t="s">
        <v>973</v>
      </c>
    </row>
    <row r="44" spans="2:10" ht="22.5">
      <c r="B44" s="203">
        <v>37</v>
      </c>
      <c r="C44" s="208">
        <v>43563</v>
      </c>
      <c r="D44" s="261" t="s">
        <v>671</v>
      </c>
      <c r="E44" s="262" t="s">
        <v>460</v>
      </c>
      <c r="F44" s="199" t="s">
        <v>454</v>
      </c>
      <c r="G44" s="265" t="s">
        <v>711</v>
      </c>
      <c r="H44" s="249" t="s">
        <v>522</v>
      </c>
      <c r="I44" s="206">
        <v>133.88</v>
      </c>
      <c r="J44" s="237" t="s">
        <v>973</v>
      </c>
    </row>
    <row r="45" spans="2:10" ht="22.5">
      <c r="B45" s="203">
        <v>38</v>
      </c>
      <c r="C45" s="208">
        <v>43563</v>
      </c>
      <c r="D45" s="261" t="s">
        <v>671</v>
      </c>
      <c r="E45" s="262" t="s">
        <v>460</v>
      </c>
      <c r="F45" s="199" t="s">
        <v>454</v>
      </c>
      <c r="G45" s="265" t="s">
        <v>711</v>
      </c>
      <c r="H45" s="249" t="s">
        <v>522</v>
      </c>
      <c r="I45" s="206">
        <v>1614.97</v>
      </c>
      <c r="J45" s="237" t="s">
        <v>973</v>
      </c>
    </row>
    <row r="46" spans="2:10" ht="24">
      <c r="B46" s="203">
        <v>39</v>
      </c>
      <c r="C46" s="179">
        <v>43564</v>
      </c>
      <c r="D46" s="261" t="s">
        <v>671</v>
      </c>
      <c r="E46" s="180" t="s">
        <v>460</v>
      </c>
      <c r="F46" s="180" t="s">
        <v>398</v>
      </c>
      <c r="G46" s="264" t="s">
        <v>478</v>
      </c>
      <c r="H46" s="249" t="s">
        <v>511</v>
      </c>
      <c r="I46" s="206">
        <v>20863.3</v>
      </c>
      <c r="J46" s="237" t="s">
        <v>973</v>
      </c>
    </row>
    <row r="47" spans="2:10" ht="33.75">
      <c r="B47" s="204">
        <v>40</v>
      </c>
      <c r="C47" s="179">
        <v>43564</v>
      </c>
      <c r="D47" s="261" t="s">
        <v>671</v>
      </c>
      <c r="E47" s="180" t="s">
        <v>501</v>
      </c>
      <c r="F47" s="180" t="s">
        <v>677</v>
      </c>
      <c r="G47" s="264" t="s">
        <v>679</v>
      </c>
      <c r="H47" s="249" t="s">
        <v>435</v>
      </c>
      <c r="I47" s="205">
        <v>799</v>
      </c>
      <c r="J47" s="237" t="s">
        <v>973</v>
      </c>
    </row>
    <row r="48" spans="2:10" ht="33.75">
      <c r="B48" s="203">
        <v>41</v>
      </c>
      <c r="C48" s="179">
        <v>43564</v>
      </c>
      <c r="D48" s="261" t="s">
        <v>671</v>
      </c>
      <c r="E48" s="180" t="s">
        <v>501</v>
      </c>
      <c r="F48" s="180" t="s">
        <v>677</v>
      </c>
      <c r="G48" s="264" t="s">
        <v>678</v>
      </c>
      <c r="H48" s="249" t="s">
        <v>449</v>
      </c>
      <c r="I48" s="205">
        <v>22598.82</v>
      </c>
      <c r="J48" s="237" t="s">
        <v>973</v>
      </c>
    </row>
    <row r="49" spans="2:10" ht="48">
      <c r="B49" s="203">
        <v>42</v>
      </c>
      <c r="C49" s="208">
        <v>43564</v>
      </c>
      <c r="D49" s="261" t="s">
        <v>671</v>
      </c>
      <c r="E49" s="262" t="s">
        <v>460</v>
      </c>
      <c r="F49" s="199" t="s">
        <v>532</v>
      </c>
      <c r="G49" s="265" t="s">
        <v>538</v>
      </c>
      <c r="H49" s="249" t="s">
        <v>539</v>
      </c>
      <c r="I49" s="206">
        <v>4212</v>
      </c>
      <c r="J49" s="237" t="s">
        <v>973</v>
      </c>
    </row>
    <row r="50" spans="2:10" ht="36">
      <c r="B50" s="203">
        <v>43</v>
      </c>
      <c r="C50" s="208">
        <v>43564</v>
      </c>
      <c r="D50" s="261" t="s">
        <v>671</v>
      </c>
      <c r="E50" s="262" t="s">
        <v>460</v>
      </c>
      <c r="F50" s="199" t="s">
        <v>532</v>
      </c>
      <c r="G50" s="265" t="s">
        <v>538</v>
      </c>
      <c r="H50" s="249" t="s">
        <v>539</v>
      </c>
      <c r="I50" s="206">
        <v>4212</v>
      </c>
      <c r="J50" s="237" t="s">
        <v>973</v>
      </c>
    </row>
    <row r="51" spans="2:10" ht="36">
      <c r="B51" s="204">
        <v>44</v>
      </c>
      <c r="C51" s="240">
        <v>43564</v>
      </c>
      <c r="D51" s="237" t="s">
        <v>671</v>
      </c>
      <c r="E51" s="257" t="s">
        <v>977</v>
      </c>
      <c r="F51" s="199" t="s">
        <v>978</v>
      </c>
      <c r="G51" s="199">
        <v>214543</v>
      </c>
      <c r="H51" s="199" t="s">
        <v>979</v>
      </c>
      <c r="I51" s="206">
        <v>2073</v>
      </c>
      <c r="J51" s="237" t="s">
        <v>973</v>
      </c>
    </row>
    <row r="52" spans="2:10" ht="24">
      <c r="B52" s="203">
        <v>45</v>
      </c>
      <c r="C52" s="240">
        <v>43564</v>
      </c>
      <c r="D52" s="237" t="s">
        <v>671</v>
      </c>
      <c r="E52" s="257" t="s">
        <v>1015</v>
      </c>
      <c r="F52" s="199" t="s">
        <v>1129</v>
      </c>
      <c r="G52" s="239">
        <v>206287</v>
      </c>
      <c r="H52" s="199" t="s">
        <v>1130</v>
      </c>
      <c r="I52" s="206">
        <v>2200</v>
      </c>
      <c r="J52" s="237" t="s">
        <v>973</v>
      </c>
    </row>
    <row r="53" spans="2:10" ht="24">
      <c r="B53" s="203">
        <v>46</v>
      </c>
      <c r="C53" s="240">
        <v>43564</v>
      </c>
      <c r="D53" s="237" t="s">
        <v>671</v>
      </c>
      <c r="E53" s="257" t="s">
        <v>1015</v>
      </c>
      <c r="F53" s="199" t="s">
        <v>1129</v>
      </c>
      <c r="G53" s="239">
        <v>206287</v>
      </c>
      <c r="H53" s="199" t="s">
        <v>1130</v>
      </c>
      <c r="I53" s="206">
        <v>2200</v>
      </c>
      <c r="J53" s="237" t="s">
        <v>973</v>
      </c>
    </row>
    <row r="54" spans="2:10" ht="24">
      <c r="B54" s="203">
        <v>47</v>
      </c>
      <c r="C54" s="240">
        <v>43564</v>
      </c>
      <c r="D54" s="237" t="s">
        <v>671</v>
      </c>
      <c r="E54" s="196" t="s">
        <v>1207</v>
      </c>
      <c r="F54" s="239" t="s">
        <v>1208</v>
      </c>
      <c r="G54" s="239" t="s">
        <v>1209</v>
      </c>
      <c r="H54" s="239" t="s">
        <v>1210</v>
      </c>
      <c r="I54" s="206">
        <v>10387.18</v>
      </c>
      <c r="J54" s="237" t="s">
        <v>973</v>
      </c>
    </row>
    <row r="55" spans="2:10" ht="36">
      <c r="B55" s="204">
        <v>48</v>
      </c>
      <c r="C55" s="240">
        <v>43564</v>
      </c>
      <c r="D55" s="237" t="s">
        <v>671</v>
      </c>
      <c r="E55" s="241" t="s">
        <v>977</v>
      </c>
      <c r="F55" s="238" t="s">
        <v>1214</v>
      </c>
      <c r="G55" s="199" t="s">
        <v>1215</v>
      </c>
      <c r="H55" s="238" t="s">
        <v>1216</v>
      </c>
      <c r="I55" s="206">
        <v>1425.1</v>
      </c>
      <c r="J55" s="237" t="s">
        <v>973</v>
      </c>
    </row>
    <row r="56" spans="2:10" ht="36">
      <c r="B56" s="203">
        <v>49</v>
      </c>
      <c r="C56" s="240">
        <v>43564</v>
      </c>
      <c r="D56" s="237" t="s">
        <v>671</v>
      </c>
      <c r="E56" s="241" t="s">
        <v>977</v>
      </c>
      <c r="F56" s="238" t="s">
        <v>1214</v>
      </c>
      <c r="G56" s="199">
        <v>213132</v>
      </c>
      <c r="H56" s="238" t="s">
        <v>1217</v>
      </c>
      <c r="I56" s="206">
        <v>617.28</v>
      </c>
      <c r="J56" s="237" t="s">
        <v>973</v>
      </c>
    </row>
    <row r="57" spans="2:10" ht="33.75">
      <c r="B57" s="203">
        <v>50</v>
      </c>
      <c r="C57" s="253">
        <v>43564</v>
      </c>
      <c r="D57" s="237" t="s">
        <v>671</v>
      </c>
      <c r="E57" s="241" t="s">
        <v>506</v>
      </c>
      <c r="F57" s="238" t="s">
        <v>962</v>
      </c>
      <c r="G57" s="238">
        <v>213709</v>
      </c>
      <c r="H57" s="238" t="s">
        <v>1218</v>
      </c>
      <c r="I57" s="206">
        <v>27169.5</v>
      </c>
      <c r="J57" s="237" t="s">
        <v>973</v>
      </c>
    </row>
    <row r="58" spans="2:10" ht="33.75">
      <c r="B58" s="203">
        <v>51</v>
      </c>
      <c r="C58" s="253">
        <v>43564</v>
      </c>
      <c r="D58" s="237" t="s">
        <v>671</v>
      </c>
      <c r="E58" s="241" t="s">
        <v>506</v>
      </c>
      <c r="F58" s="238" t="s">
        <v>962</v>
      </c>
      <c r="G58" s="238">
        <v>213698</v>
      </c>
      <c r="H58" s="238" t="s">
        <v>1218</v>
      </c>
      <c r="I58" s="206">
        <v>30149.37</v>
      </c>
      <c r="J58" s="237" t="s">
        <v>973</v>
      </c>
    </row>
    <row r="59" spans="2:10" ht="33.75">
      <c r="B59" s="204">
        <v>52</v>
      </c>
      <c r="C59" s="249">
        <v>43564</v>
      </c>
      <c r="D59" s="237" t="s">
        <v>671</v>
      </c>
      <c r="E59" s="241" t="s">
        <v>506</v>
      </c>
      <c r="F59" s="238" t="s">
        <v>962</v>
      </c>
      <c r="G59" s="239">
        <v>213694</v>
      </c>
      <c r="H59" s="238" t="s">
        <v>1218</v>
      </c>
      <c r="I59" s="206">
        <v>30818.34</v>
      </c>
      <c r="J59" s="237" t="s">
        <v>973</v>
      </c>
    </row>
    <row r="60" spans="2:10" ht="33.75">
      <c r="B60" s="203">
        <v>53</v>
      </c>
      <c r="C60" s="249">
        <v>43564</v>
      </c>
      <c r="D60" s="237" t="s">
        <v>671</v>
      </c>
      <c r="E60" s="241" t="s">
        <v>506</v>
      </c>
      <c r="F60" s="239" t="s">
        <v>962</v>
      </c>
      <c r="G60" s="239">
        <v>213705</v>
      </c>
      <c r="H60" s="238" t="s">
        <v>1218</v>
      </c>
      <c r="I60" s="206">
        <v>29973.18</v>
      </c>
      <c r="J60" s="237" t="s">
        <v>973</v>
      </c>
    </row>
    <row r="61" spans="2:10" ht="48">
      <c r="B61" s="203">
        <v>54</v>
      </c>
      <c r="C61" s="179">
        <v>43565</v>
      </c>
      <c r="D61" s="261" t="s">
        <v>671</v>
      </c>
      <c r="E61" s="180" t="s">
        <v>519</v>
      </c>
      <c r="F61" s="180" t="s">
        <v>441</v>
      </c>
      <c r="G61" s="264" t="s">
        <v>495</v>
      </c>
      <c r="H61" s="249" t="s">
        <v>463</v>
      </c>
      <c r="I61" s="206">
        <v>750984.13</v>
      </c>
      <c r="J61" s="237" t="s">
        <v>973</v>
      </c>
    </row>
    <row r="62" spans="2:10" ht="72">
      <c r="B62" s="203">
        <v>55</v>
      </c>
      <c r="C62" s="179">
        <v>43565</v>
      </c>
      <c r="D62" s="261" t="s">
        <v>671</v>
      </c>
      <c r="E62" s="180" t="s">
        <v>527</v>
      </c>
      <c r="F62" s="180" t="s">
        <v>419</v>
      </c>
      <c r="G62" s="264" t="s">
        <v>498</v>
      </c>
      <c r="H62" s="249" t="s">
        <v>468</v>
      </c>
      <c r="I62" s="206">
        <v>47960</v>
      </c>
      <c r="J62" s="237" t="s">
        <v>973</v>
      </c>
    </row>
    <row r="63" spans="2:10" ht="24">
      <c r="B63" s="204">
        <v>56</v>
      </c>
      <c r="C63" s="240">
        <v>43565</v>
      </c>
      <c r="D63" s="237" t="s">
        <v>671</v>
      </c>
      <c r="E63" s="257" t="s">
        <v>992</v>
      </c>
      <c r="F63" s="199" t="s">
        <v>993</v>
      </c>
      <c r="G63" s="199">
        <v>208713</v>
      </c>
      <c r="H63" s="237" t="s">
        <v>994</v>
      </c>
      <c r="I63" s="206">
        <v>2133.33</v>
      </c>
      <c r="J63" s="237" t="s">
        <v>973</v>
      </c>
    </row>
    <row r="64" spans="2:10" ht="24">
      <c r="B64" s="203">
        <v>57</v>
      </c>
      <c r="C64" s="253">
        <v>43565</v>
      </c>
      <c r="D64" s="237" t="s">
        <v>671</v>
      </c>
      <c r="E64" s="241" t="s">
        <v>1226</v>
      </c>
      <c r="F64" s="238" t="s">
        <v>1227</v>
      </c>
      <c r="G64" s="238">
        <v>214588</v>
      </c>
      <c r="H64" s="238" t="s">
        <v>1228</v>
      </c>
      <c r="I64" s="206">
        <v>191160</v>
      </c>
      <c r="J64" s="237" t="s">
        <v>973</v>
      </c>
    </row>
    <row r="65" spans="2:10" ht="24">
      <c r="B65" s="203">
        <v>58</v>
      </c>
      <c r="C65" s="253">
        <v>43565</v>
      </c>
      <c r="D65" s="237" t="s">
        <v>671</v>
      </c>
      <c r="E65" s="241" t="s">
        <v>1226</v>
      </c>
      <c r="F65" s="238" t="s">
        <v>1229</v>
      </c>
      <c r="G65" s="238">
        <v>214591</v>
      </c>
      <c r="H65" s="238" t="s">
        <v>1230</v>
      </c>
      <c r="I65" s="206">
        <v>2495.39</v>
      </c>
      <c r="J65" s="237" t="s">
        <v>973</v>
      </c>
    </row>
    <row r="66" spans="2:10" ht="24">
      <c r="B66" s="203">
        <v>59</v>
      </c>
      <c r="C66" s="253">
        <v>43565</v>
      </c>
      <c r="D66" s="237" t="s">
        <v>671</v>
      </c>
      <c r="E66" s="241" t="s">
        <v>1226</v>
      </c>
      <c r="F66" s="238" t="s">
        <v>962</v>
      </c>
      <c r="G66" s="238">
        <v>214529</v>
      </c>
      <c r="H66" s="238" t="s">
        <v>1237</v>
      </c>
      <c r="I66" s="206">
        <v>3750</v>
      </c>
      <c r="J66" s="237" t="s">
        <v>973</v>
      </c>
    </row>
    <row r="67" spans="2:10" ht="22.5">
      <c r="B67" s="204">
        <v>60</v>
      </c>
      <c r="C67" s="253">
        <v>43565</v>
      </c>
      <c r="D67" s="237" t="s">
        <v>671</v>
      </c>
      <c r="E67" s="241" t="s">
        <v>1226</v>
      </c>
      <c r="F67" s="238" t="s">
        <v>1238</v>
      </c>
      <c r="G67" s="238">
        <v>214604</v>
      </c>
      <c r="H67" s="238" t="s">
        <v>1239</v>
      </c>
      <c r="I67" s="206">
        <v>3245.54</v>
      </c>
      <c r="J67" s="237" t="s">
        <v>973</v>
      </c>
    </row>
    <row r="68" spans="2:10" ht="22.5">
      <c r="B68" s="203">
        <v>61</v>
      </c>
      <c r="C68" s="242">
        <v>43565</v>
      </c>
      <c r="D68" s="237" t="s">
        <v>671</v>
      </c>
      <c r="E68" s="196" t="s">
        <v>1041</v>
      </c>
      <c r="F68" s="237" t="s">
        <v>1245</v>
      </c>
      <c r="G68" s="237">
        <v>206094</v>
      </c>
      <c r="H68" s="237" t="s">
        <v>946</v>
      </c>
      <c r="I68" s="206">
        <v>295</v>
      </c>
      <c r="J68" s="237" t="s">
        <v>973</v>
      </c>
    </row>
    <row r="69" spans="2:10" ht="22.5">
      <c r="B69" s="203">
        <v>62</v>
      </c>
      <c r="C69" s="242">
        <v>43565</v>
      </c>
      <c r="D69" s="237" t="s">
        <v>671</v>
      </c>
      <c r="E69" s="196" t="s">
        <v>1041</v>
      </c>
      <c r="F69" s="237" t="s">
        <v>1245</v>
      </c>
      <c r="G69" s="237">
        <v>206094</v>
      </c>
      <c r="H69" s="237" t="s">
        <v>946</v>
      </c>
      <c r="I69" s="206">
        <v>295</v>
      </c>
      <c r="J69" s="237" t="s">
        <v>973</v>
      </c>
    </row>
    <row r="70" spans="2:10" ht="72">
      <c r="B70" s="203">
        <v>63</v>
      </c>
      <c r="C70" s="240">
        <v>43566</v>
      </c>
      <c r="D70" s="237" t="s">
        <v>671</v>
      </c>
      <c r="E70" s="257" t="s">
        <v>1002</v>
      </c>
      <c r="F70" s="199" t="s">
        <v>592</v>
      </c>
      <c r="G70" s="199">
        <v>213852</v>
      </c>
      <c r="H70" s="199" t="s">
        <v>1003</v>
      </c>
      <c r="I70" s="206">
        <v>8300</v>
      </c>
      <c r="J70" s="237" t="s">
        <v>973</v>
      </c>
    </row>
    <row r="71" spans="2:10" ht="36">
      <c r="B71" s="204">
        <v>64</v>
      </c>
      <c r="C71" s="243">
        <v>43566</v>
      </c>
      <c r="D71" s="237" t="s">
        <v>671</v>
      </c>
      <c r="E71" s="197" t="s">
        <v>1055</v>
      </c>
      <c r="F71" s="244" t="s">
        <v>1056</v>
      </c>
      <c r="G71" s="244">
        <v>214694</v>
      </c>
      <c r="H71" s="244" t="s">
        <v>1057</v>
      </c>
      <c r="I71" s="206">
        <v>1474.2</v>
      </c>
      <c r="J71" s="237" t="s">
        <v>973</v>
      </c>
    </row>
    <row r="72" spans="2:10" ht="22.5">
      <c r="B72" s="203">
        <v>65</v>
      </c>
      <c r="C72" s="253">
        <v>43566</v>
      </c>
      <c r="D72" s="237" t="s">
        <v>671</v>
      </c>
      <c r="E72" s="196" t="s">
        <v>1244</v>
      </c>
      <c r="F72" s="238" t="s">
        <v>1245</v>
      </c>
      <c r="G72" s="238">
        <v>206104</v>
      </c>
      <c r="H72" s="237" t="s">
        <v>946</v>
      </c>
      <c r="I72" s="206">
        <v>295</v>
      </c>
      <c r="J72" s="237" t="s">
        <v>973</v>
      </c>
    </row>
    <row r="73" spans="2:10" ht="22.5">
      <c r="B73" s="203">
        <v>66</v>
      </c>
      <c r="C73" s="242">
        <v>43566</v>
      </c>
      <c r="D73" s="237" t="s">
        <v>671</v>
      </c>
      <c r="E73" s="196" t="s">
        <v>1244</v>
      </c>
      <c r="F73" s="238" t="s">
        <v>1245</v>
      </c>
      <c r="G73" s="238">
        <v>206104</v>
      </c>
      <c r="H73" s="237" t="s">
        <v>946</v>
      </c>
      <c r="I73" s="206">
        <v>295</v>
      </c>
      <c r="J73" s="237" t="s">
        <v>973</v>
      </c>
    </row>
    <row r="74" spans="2:10" ht="33.75">
      <c r="B74" s="203">
        <v>67</v>
      </c>
      <c r="C74" s="179">
        <v>43570</v>
      </c>
      <c r="D74" s="261" t="s">
        <v>671</v>
      </c>
      <c r="E74" s="180" t="s">
        <v>500</v>
      </c>
      <c r="F74" s="180" t="s">
        <v>422</v>
      </c>
      <c r="G74" s="264" t="s">
        <v>491</v>
      </c>
      <c r="H74" s="249" t="s">
        <v>423</v>
      </c>
      <c r="I74" s="206">
        <v>11944</v>
      </c>
      <c r="J74" s="237" t="s">
        <v>973</v>
      </c>
    </row>
    <row r="75" spans="2:10" ht="33.75">
      <c r="B75" s="204">
        <v>68</v>
      </c>
      <c r="C75" s="179">
        <v>43570</v>
      </c>
      <c r="D75" s="261" t="s">
        <v>671</v>
      </c>
      <c r="E75" s="180" t="s">
        <v>501</v>
      </c>
      <c r="F75" s="180" t="s">
        <v>677</v>
      </c>
      <c r="G75" s="264" t="s">
        <v>678</v>
      </c>
      <c r="H75" s="249" t="s">
        <v>449</v>
      </c>
      <c r="I75" s="205">
        <v>19635.97</v>
      </c>
      <c r="J75" s="237" t="s">
        <v>973</v>
      </c>
    </row>
    <row r="76" spans="2:10" ht="33.75">
      <c r="B76" s="203">
        <v>69</v>
      </c>
      <c r="C76" s="179">
        <v>43570</v>
      </c>
      <c r="D76" s="261" t="s">
        <v>671</v>
      </c>
      <c r="E76" s="180" t="s">
        <v>501</v>
      </c>
      <c r="F76" s="180" t="s">
        <v>677</v>
      </c>
      <c r="G76" s="264" t="s">
        <v>679</v>
      </c>
      <c r="H76" s="249" t="s">
        <v>435</v>
      </c>
      <c r="I76" s="205">
        <v>799</v>
      </c>
      <c r="J76" s="237" t="s">
        <v>973</v>
      </c>
    </row>
    <row r="77" spans="2:10" ht="60">
      <c r="B77" s="203">
        <v>70</v>
      </c>
      <c r="C77" s="179">
        <v>43570</v>
      </c>
      <c r="D77" s="261" t="s">
        <v>671</v>
      </c>
      <c r="E77" s="180" t="s">
        <v>460</v>
      </c>
      <c r="F77" s="180" t="s">
        <v>418</v>
      </c>
      <c r="G77" s="264" t="s">
        <v>680</v>
      </c>
      <c r="H77" s="249" t="s">
        <v>681</v>
      </c>
      <c r="I77" s="206">
        <v>8854.17</v>
      </c>
      <c r="J77" s="237" t="s">
        <v>973</v>
      </c>
    </row>
    <row r="78" spans="2:10" ht="36">
      <c r="B78" s="203">
        <v>71</v>
      </c>
      <c r="C78" s="179">
        <v>43570</v>
      </c>
      <c r="D78" s="261" t="s">
        <v>671</v>
      </c>
      <c r="E78" s="180" t="s">
        <v>500</v>
      </c>
      <c r="F78" s="180" t="s">
        <v>447</v>
      </c>
      <c r="G78" s="264" t="s">
        <v>485</v>
      </c>
      <c r="H78" s="249" t="s">
        <v>424</v>
      </c>
      <c r="I78" s="206">
        <v>75301.23</v>
      </c>
      <c r="J78" s="237" t="s">
        <v>973</v>
      </c>
    </row>
    <row r="79" spans="2:10" ht="33.75">
      <c r="B79" s="204">
        <v>72</v>
      </c>
      <c r="C79" s="179">
        <v>43570</v>
      </c>
      <c r="D79" s="261" t="s">
        <v>671</v>
      </c>
      <c r="E79" s="180" t="s">
        <v>500</v>
      </c>
      <c r="F79" s="180" t="s">
        <v>431</v>
      </c>
      <c r="G79" s="264" t="s">
        <v>480</v>
      </c>
      <c r="H79" s="249" t="s">
        <v>469</v>
      </c>
      <c r="I79" s="206">
        <v>2554.75</v>
      </c>
      <c r="J79" s="237" t="s">
        <v>973</v>
      </c>
    </row>
    <row r="80" spans="2:10" ht="48">
      <c r="B80" s="203">
        <v>73</v>
      </c>
      <c r="C80" s="179">
        <v>43570</v>
      </c>
      <c r="D80" s="261" t="s">
        <v>671</v>
      </c>
      <c r="E80" s="180" t="s">
        <v>411</v>
      </c>
      <c r="F80" s="180" t="s">
        <v>682</v>
      </c>
      <c r="G80" s="264" t="s">
        <v>683</v>
      </c>
      <c r="H80" s="249" t="s">
        <v>684</v>
      </c>
      <c r="I80" s="205">
        <v>222297.29</v>
      </c>
      <c r="J80" s="237" t="s">
        <v>973</v>
      </c>
    </row>
    <row r="81" spans="2:10" ht="33.75">
      <c r="B81" s="203">
        <v>74</v>
      </c>
      <c r="C81" s="179">
        <v>43570</v>
      </c>
      <c r="D81" s="261" t="s">
        <v>671</v>
      </c>
      <c r="E81" s="180" t="s">
        <v>465</v>
      </c>
      <c r="F81" s="180" t="s">
        <v>458</v>
      </c>
      <c r="G81" s="264" t="s">
        <v>488</v>
      </c>
      <c r="H81" s="249" t="s">
        <v>459</v>
      </c>
      <c r="I81" s="206">
        <v>1250</v>
      </c>
      <c r="J81" s="237" t="s">
        <v>973</v>
      </c>
    </row>
    <row r="82" spans="2:10" ht="45">
      <c r="B82" s="203">
        <v>75</v>
      </c>
      <c r="C82" s="179">
        <v>43570</v>
      </c>
      <c r="D82" s="261" t="s">
        <v>671</v>
      </c>
      <c r="E82" s="180" t="s">
        <v>465</v>
      </c>
      <c r="F82" s="180" t="s">
        <v>458</v>
      </c>
      <c r="G82" s="264" t="s">
        <v>488</v>
      </c>
      <c r="H82" s="249" t="s">
        <v>459</v>
      </c>
      <c r="I82" s="206">
        <v>1250</v>
      </c>
      <c r="J82" s="237" t="s">
        <v>973</v>
      </c>
    </row>
    <row r="83" spans="2:10" ht="33.75">
      <c r="B83" s="204">
        <v>76</v>
      </c>
      <c r="C83" s="179">
        <v>43570</v>
      </c>
      <c r="D83" s="261" t="s">
        <v>671</v>
      </c>
      <c r="E83" s="180" t="s">
        <v>465</v>
      </c>
      <c r="F83" s="180" t="s">
        <v>458</v>
      </c>
      <c r="G83" s="264" t="s">
        <v>488</v>
      </c>
      <c r="H83" s="249" t="s">
        <v>459</v>
      </c>
      <c r="I83" s="206">
        <v>1250</v>
      </c>
      <c r="J83" s="237" t="s">
        <v>973</v>
      </c>
    </row>
    <row r="84" spans="2:10" ht="36">
      <c r="B84" s="203">
        <v>77</v>
      </c>
      <c r="C84" s="179">
        <v>43570</v>
      </c>
      <c r="D84" s="261" t="s">
        <v>671</v>
      </c>
      <c r="E84" s="180" t="s">
        <v>507</v>
      </c>
      <c r="F84" s="180" t="s">
        <v>508</v>
      </c>
      <c r="G84" s="264" t="s">
        <v>509</v>
      </c>
      <c r="H84" s="249" t="s">
        <v>510</v>
      </c>
      <c r="I84" s="206">
        <v>6741.67</v>
      </c>
      <c r="J84" s="237" t="s">
        <v>973</v>
      </c>
    </row>
    <row r="85" spans="2:10" ht="36">
      <c r="B85" s="203">
        <v>78</v>
      </c>
      <c r="C85" s="179">
        <v>43570</v>
      </c>
      <c r="D85" s="261" t="s">
        <v>671</v>
      </c>
      <c r="E85" s="180" t="s">
        <v>428</v>
      </c>
      <c r="F85" s="180" t="s">
        <v>410</v>
      </c>
      <c r="G85" s="264" t="s">
        <v>556</v>
      </c>
      <c r="H85" s="249" t="s">
        <v>470</v>
      </c>
      <c r="I85" s="206">
        <v>8250</v>
      </c>
      <c r="J85" s="237" t="s">
        <v>973</v>
      </c>
    </row>
    <row r="86" spans="2:10" ht="36">
      <c r="B86" s="203">
        <v>79</v>
      </c>
      <c r="C86" s="179">
        <v>43570</v>
      </c>
      <c r="D86" s="261" t="s">
        <v>671</v>
      </c>
      <c r="E86" s="180" t="s">
        <v>399</v>
      </c>
      <c r="F86" s="180" t="s">
        <v>414</v>
      </c>
      <c r="G86" s="264" t="s">
        <v>486</v>
      </c>
      <c r="H86" s="249" t="s">
        <v>429</v>
      </c>
      <c r="I86" s="205">
        <v>6175</v>
      </c>
      <c r="J86" s="237" t="s">
        <v>973</v>
      </c>
    </row>
    <row r="87" spans="2:10" ht="36">
      <c r="B87" s="204">
        <v>80</v>
      </c>
      <c r="C87" s="240">
        <v>43570</v>
      </c>
      <c r="D87" s="237" t="s">
        <v>671</v>
      </c>
      <c r="E87" s="241" t="s">
        <v>986</v>
      </c>
      <c r="F87" s="237" t="s">
        <v>987</v>
      </c>
      <c r="G87" s="199">
        <v>212768</v>
      </c>
      <c r="H87" s="199" t="s">
        <v>988</v>
      </c>
      <c r="I87" s="206">
        <v>3022</v>
      </c>
      <c r="J87" s="237" t="s">
        <v>973</v>
      </c>
    </row>
    <row r="88" spans="2:10" ht="24">
      <c r="B88" s="203">
        <v>81</v>
      </c>
      <c r="C88" s="243">
        <v>43570</v>
      </c>
      <c r="D88" s="237" t="s">
        <v>671</v>
      </c>
      <c r="E88" s="197" t="s">
        <v>1010</v>
      </c>
      <c r="F88" s="244" t="s">
        <v>608</v>
      </c>
      <c r="G88" s="244">
        <v>214156</v>
      </c>
      <c r="H88" s="244" t="s">
        <v>1011</v>
      </c>
      <c r="I88" s="206">
        <v>7000</v>
      </c>
      <c r="J88" s="237" t="s">
        <v>973</v>
      </c>
    </row>
    <row r="89" spans="2:10" ht="72">
      <c r="B89" s="203">
        <v>82</v>
      </c>
      <c r="C89" s="243">
        <v>43570</v>
      </c>
      <c r="D89" s="237" t="s">
        <v>671</v>
      </c>
      <c r="E89" s="197" t="s">
        <v>1017</v>
      </c>
      <c r="F89" s="244" t="s">
        <v>612</v>
      </c>
      <c r="G89" s="244">
        <v>214203</v>
      </c>
      <c r="H89" s="244" t="s">
        <v>1018</v>
      </c>
      <c r="I89" s="206">
        <v>6600</v>
      </c>
      <c r="J89" s="237" t="s">
        <v>973</v>
      </c>
    </row>
    <row r="90" spans="2:10" ht="36">
      <c r="B90" s="203">
        <v>83</v>
      </c>
      <c r="C90" s="246">
        <v>43570</v>
      </c>
      <c r="D90" s="237" t="s">
        <v>671</v>
      </c>
      <c r="E90" s="226" t="s">
        <v>460</v>
      </c>
      <c r="F90" s="245" t="s">
        <v>1046</v>
      </c>
      <c r="G90" s="245">
        <v>197261</v>
      </c>
      <c r="H90" s="245" t="s">
        <v>1047</v>
      </c>
      <c r="I90" s="206">
        <v>533</v>
      </c>
      <c r="J90" s="237" t="s">
        <v>973</v>
      </c>
    </row>
    <row r="91" spans="2:10" ht="24">
      <c r="B91" s="204">
        <v>84</v>
      </c>
      <c r="C91" s="243">
        <v>43570</v>
      </c>
      <c r="D91" s="237" t="s">
        <v>671</v>
      </c>
      <c r="E91" s="197" t="s">
        <v>460</v>
      </c>
      <c r="F91" s="245" t="s">
        <v>1046</v>
      </c>
      <c r="G91" s="245">
        <v>206394</v>
      </c>
      <c r="H91" s="245" t="s">
        <v>1048</v>
      </c>
      <c r="I91" s="206">
        <v>1382.5</v>
      </c>
      <c r="J91" s="237" t="s">
        <v>973</v>
      </c>
    </row>
    <row r="92" spans="2:10" ht="24">
      <c r="B92" s="203">
        <v>85</v>
      </c>
      <c r="C92" s="243">
        <v>43570</v>
      </c>
      <c r="D92" s="237" t="s">
        <v>671</v>
      </c>
      <c r="E92" s="197" t="s">
        <v>1054</v>
      </c>
      <c r="F92" s="244" t="s">
        <v>975</v>
      </c>
      <c r="G92" s="244">
        <v>208962</v>
      </c>
      <c r="H92" s="244" t="s">
        <v>976</v>
      </c>
      <c r="I92" s="206">
        <v>2714</v>
      </c>
      <c r="J92" s="237" t="s">
        <v>973</v>
      </c>
    </row>
    <row r="93" spans="2:10" ht="48">
      <c r="B93" s="203">
        <v>86</v>
      </c>
      <c r="C93" s="243">
        <v>43570</v>
      </c>
      <c r="D93" s="237" t="s">
        <v>671</v>
      </c>
      <c r="E93" s="197" t="s">
        <v>1074</v>
      </c>
      <c r="F93" s="244" t="s">
        <v>1075</v>
      </c>
      <c r="G93" s="244">
        <v>213536</v>
      </c>
      <c r="H93" s="244" t="s">
        <v>1076</v>
      </c>
      <c r="I93" s="206">
        <v>2800</v>
      </c>
      <c r="J93" s="237" t="s">
        <v>973</v>
      </c>
    </row>
    <row r="94" spans="2:10" ht="33.75">
      <c r="B94" s="203">
        <v>87</v>
      </c>
      <c r="C94" s="243">
        <v>43570</v>
      </c>
      <c r="D94" s="237" t="s">
        <v>671</v>
      </c>
      <c r="E94" s="197" t="s">
        <v>1082</v>
      </c>
      <c r="F94" s="244" t="s">
        <v>1083</v>
      </c>
      <c r="G94" s="244">
        <v>214781</v>
      </c>
      <c r="H94" s="244" t="s">
        <v>1084</v>
      </c>
      <c r="I94" s="206">
        <v>2364.72</v>
      </c>
      <c r="J94" s="237" t="s">
        <v>973</v>
      </c>
    </row>
    <row r="95" spans="2:10" ht="15">
      <c r="B95" s="204">
        <v>88</v>
      </c>
      <c r="C95" s="253">
        <v>43570</v>
      </c>
      <c r="D95" s="237" t="s">
        <v>671</v>
      </c>
      <c r="E95" s="241" t="s">
        <v>1139</v>
      </c>
      <c r="F95" s="238" t="s">
        <v>1233</v>
      </c>
      <c r="G95" s="238">
        <v>202891</v>
      </c>
      <c r="H95" s="238" t="s">
        <v>1234</v>
      </c>
      <c r="I95" s="206">
        <v>1804</v>
      </c>
      <c r="J95" s="237" t="s">
        <v>973</v>
      </c>
    </row>
    <row r="96" spans="2:10" ht="24">
      <c r="B96" s="203">
        <v>89</v>
      </c>
      <c r="C96" s="242">
        <v>43570</v>
      </c>
      <c r="D96" s="237" t="s">
        <v>671</v>
      </c>
      <c r="E96" s="196" t="s">
        <v>1254</v>
      </c>
      <c r="F96" s="237" t="s">
        <v>947</v>
      </c>
      <c r="G96" s="237">
        <v>205542</v>
      </c>
      <c r="H96" s="237" t="s">
        <v>1255</v>
      </c>
      <c r="I96" s="206">
        <v>660</v>
      </c>
      <c r="J96" s="237" t="s">
        <v>973</v>
      </c>
    </row>
    <row r="97" spans="2:10" ht="48">
      <c r="B97" s="203">
        <v>90</v>
      </c>
      <c r="C97" s="179">
        <v>43571</v>
      </c>
      <c r="D97" s="261" t="s">
        <v>671</v>
      </c>
      <c r="E97" s="180" t="s">
        <v>502</v>
      </c>
      <c r="F97" s="180" t="s">
        <v>421</v>
      </c>
      <c r="G97" s="264" t="s">
        <v>493</v>
      </c>
      <c r="H97" s="249" t="s">
        <v>520</v>
      </c>
      <c r="I97" s="206">
        <v>8250</v>
      </c>
      <c r="J97" s="237" t="s">
        <v>973</v>
      </c>
    </row>
    <row r="98" spans="2:10" ht="36">
      <c r="B98" s="203">
        <v>91</v>
      </c>
      <c r="C98" s="179">
        <v>43571</v>
      </c>
      <c r="D98" s="261" t="s">
        <v>671</v>
      </c>
      <c r="E98" s="180" t="s">
        <v>460</v>
      </c>
      <c r="F98" s="180" t="s">
        <v>430</v>
      </c>
      <c r="G98" s="264" t="s">
        <v>479</v>
      </c>
      <c r="H98" s="249" t="s">
        <v>409</v>
      </c>
      <c r="I98" s="206">
        <v>5521.67</v>
      </c>
      <c r="J98" s="237" t="s">
        <v>973</v>
      </c>
    </row>
    <row r="99" spans="2:10" ht="36">
      <c r="B99" s="204">
        <v>92</v>
      </c>
      <c r="C99" s="179">
        <v>43571</v>
      </c>
      <c r="D99" s="261" t="s">
        <v>671</v>
      </c>
      <c r="E99" s="180" t="s">
        <v>460</v>
      </c>
      <c r="F99" s="180" t="s">
        <v>430</v>
      </c>
      <c r="G99" s="264" t="s">
        <v>479</v>
      </c>
      <c r="H99" s="249" t="s">
        <v>409</v>
      </c>
      <c r="I99" s="206">
        <v>380</v>
      </c>
      <c r="J99" s="237" t="s">
        <v>973</v>
      </c>
    </row>
    <row r="100" spans="2:10" ht="36">
      <c r="B100" s="203">
        <v>93</v>
      </c>
      <c r="C100" s="179">
        <v>43571</v>
      </c>
      <c r="D100" s="261" t="s">
        <v>671</v>
      </c>
      <c r="E100" s="180" t="s">
        <v>460</v>
      </c>
      <c r="F100" s="180" t="s">
        <v>430</v>
      </c>
      <c r="G100" s="264" t="s">
        <v>479</v>
      </c>
      <c r="H100" s="249" t="s">
        <v>409</v>
      </c>
      <c r="I100" s="206">
        <v>1800</v>
      </c>
      <c r="J100" s="237" t="s">
        <v>973</v>
      </c>
    </row>
    <row r="101" spans="2:10" ht="48">
      <c r="B101" s="203">
        <v>94</v>
      </c>
      <c r="C101" s="240">
        <v>43571</v>
      </c>
      <c r="D101" s="237" t="s">
        <v>671</v>
      </c>
      <c r="E101" s="257" t="s">
        <v>989</v>
      </c>
      <c r="F101" s="199" t="s">
        <v>990</v>
      </c>
      <c r="G101" s="199">
        <v>214169</v>
      </c>
      <c r="H101" s="199" t="s">
        <v>991</v>
      </c>
      <c r="I101" s="206">
        <v>5000</v>
      </c>
      <c r="J101" s="237" t="s">
        <v>973</v>
      </c>
    </row>
    <row r="102" spans="2:10" ht="48">
      <c r="B102" s="203">
        <v>95</v>
      </c>
      <c r="C102" s="240">
        <v>43571</v>
      </c>
      <c r="D102" s="237" t="s">
        <v>671</v>
      </c>
      <c r="E102" s="257" t="s">
        <v>989</v>
      </c>
      <c r="F102" s="199" t="s">
        <v>995</v>
      </c>
      <c r="G102" s="199">
        <v>213325</v>
      </c>
      <c r="H102" s="199" t="s">
        <v>996</v>
      </c>
      <c r="I102" s="206">
        <v>880</v>
      </c>
      <c r="J102" s="237" t="s">
        <v>973</v>
      </c>
    </row>
    <row r="103" spans="2:10" ht="24">
      <c r="B103" s="204">
        <v>96</v>
      </c>
      <c r="C103" s="240">
        <v>43571</v>
      </c>
      <c r="D103" s="237" t="s">
        <v>671</v>
      </c>
      <c r="E103" s="257" t="s">
        <v>970</v>
      </c>
      <c r="F103" s="199" t="s">
        <v>997</v>
      </c>
      <c r="G103" s="199">
        <v>214691</v>
      </c>
      <c r="H103" s="199" t="s">
        <v>998</v>
      </c>
      <c r="I103" s="206">
        <v>3160</v>
      </c>
      <c r="J103" s="237" t="s">
        <v>973</v>
      </c>
    </row>
    <row r="104" spans="2:10" ht="48">
      <c r="B104" s="203">
        <v>97</v>
      </c>
      <c r="C104" s="243">
        <v>43571</v>
      </c>
      <c r="D104" s="237" t="s">
        <v>671</v>
      </c>
      <c r="E104" s="197" t="s">
        <v>1010</v>
      </c>
      <c r="F104" s="244" t="s">
        <v>583</v>
      </c>
      <c r="G104" s="244">
        <v>213382</v>
      </c>
      <c r="H104" s="244" t="s">
        <v>1014</v>
      </c>
      <c r="I104" s="206">
        <v>4000</v>
      </c>
      <c r="J104" s="237" t="s">
        <v>973</v>
      </c>
    </row>
    <row r="105" spans="2:10" ht="36">
      <c r="B105" s="203">
        <v>98</v>
      </c>
      <c r="C105" s="243">
        <v>43571</v>
      </c>
      <c r="D105" s="237" t="s">
        <v>671</v>
      </c>
      <c r="E105" s="197" t="s">
        <v>992</v>
      </c>
      <c r="F105" s="244" t="s">
        <v>1039</v>
      </c>
      <c r="G105" s="244">
        <v>194121</v>
      </c>
      <c r="H105" s="244" t="s">
        <v>1040</v>
      </c>
      <c r="I105" s="206">
        <v>1410.1</v>
      </c>
      <c r="J105" s="237" t="s">
        <v>973</v>
      </c>
    </row>
    <row r="106" spans="2:10" ht="24">
      <c r="B106" s="203">
        <v>99</v>
      </c>
      <c r="C106" s="243">
        <v>43571</v>
      </c>
      <c r="D106" s="237" t="s">
        <v>671</v>
      </c>
      <c r="E106" s="197" t="s">
        <v>1015</v>
      </c>
      <c r="F106" s="244" t="s">
        <v>1049</v>
      </c>
      <c r="G106" s="244">
        <v>207840</v>
      </c>
      <c r="H106" s="244" t="s">
        <v>1050</v>
      </c>
      <c r="I106" s="206">
        <v>2333.33</v>
      </c>
      <c r="J106" s="237" t="s">
        <v>973</v>
      </c>
    </row>
    <row r="107" spans="2:10" ht="48">
      <c r="B107" s="204">
        <v>100</v>
      </c>
      <c r="C107" s="243">
        <v>43571</v>
      </c>
      <c r="D107" s="237" t="s">
        <v>671</v>
      </c>
      <c r="E107" s="197" t="s">
        <v>1051</v>
      </c>
      <c r="F107" s="244" t="s">
        <v>1052</v>
      </c>
      <c r="G107" s="244">
        <v>212888</v>
      </c>
      <c r="H107" s="244" t="s">
        <v>1053</v>
      </c>
      <c r="I107" s="206">
        <v>239.5</v>
      </c>
      <c r="J107" s="237" t="s">
        <v>973</v>
      </c>
    </row>
    <row r="108" spans="2:10" ht="60">
      <c r="B108" s="203">
        <v>101</v>
      </c>
      <c r="C108" s="243">
        <v>43571</v>
      </c>
      <c r="D108" s="237" t="s">
        <v>671</v>
      </c>
      <c r="E108" s="197" t="s">
        <v>1071</v>
      </c>
      <c r="F108" s="244" t="s">
        <v>1072</v>
      </c>
      <c r="G108" s="244">
        <v>214636</v>
      </c>
      <c r="H108" s="244" t="s">
        <v>1073</v>
      </c>
      <c r="I108" s="206">
        <v>320</v>
      </c>
      <c r="J108" s="237" t="s">
        <v>973</v>
      </c>
    </row>
    <row r="109" spans="2:10" ht="36">
      <c r="B109" s="203">
        <v>102</v>
      </c>
      <c r="C109" s="249">
        <v>43571</v>
      </c>
      <c r="D109" s="237" t="s">
        <v>671</v>
      </c>
      <c r="E109" s="241" t="s">
        <v>1221</v>
      </c>
      <c r="F109" s="239" t="s">
        <v>1222</v>
      </c>
      <c r="G109" s="239">
        <v>214535</v>
      </c>
      <c r="H109" s="239" t="s">
        <v>1223</v>
      </c>
      <c r="I109" s="206">
        <v>6965</v>
      </c>
      <c r="J109" s="237" t="s">
        <v>973</v>
      </c>
    </row>
    <row r="110" spans="2:10" ht="24">
      <c r="B110" s="203">
        <v>103</v>
      </c>
      <c r="C110" s="253">
        <v>43571</v>
      </c>
      <c r="D110" s="237" t="s">
        <v>671</v>
      </c>
      <c r="E110" s="241" t="s">
        <v>420</v>
      </c>
      <c r="F110" s="238" t="s">
        <v>1224</v>
      </c>
      <c r="G110" s="238">
        <v>214688</v>
      </c>
      <c r="H110" s="238" t="s">
        <v>1225</v>
      </c>
      <c r="I110" s="206">
        <v>33600.03</v>
      </c>
      <c r="J110" s="237" t="s">
        <v>973</v>
      </c>
    </row>
    <row r="111" spans="2:10" ht="15">
      <c r="B111" s="204">
        <v>104</v>
      </c>
      <c r="C111" s="253">
        <v>43571</v>
      </c>
      <c r="D111" s="237" t="s">
        <v>671</v>
      </c>
      <c r="E111" s="241" t="s">
        <v>1139</v>
      </c>
      <c r="F111" s="238" t="s">
        <v>1233</v>
      </c>
      <c r="G111" s="238">
        <v>202891</v>
      </c>
      <c r="H111" s="238" t="s">
        <v>1234</v>
      </c>
      <c r="I111" s="206">
        <v>1804</v>
      </c>
      <c r="J111" s="237" t="s">
        <v>973</v>
      </c>
    </row>
    <row r="112" spans="2:10" ht="24">
      <c r="B112" s="203">
        <v>105</v>
      </c>
      <c r="C112" s="179">
        <v>43572</v>
      </c>
      <c r="D112" s="261" t="s">
        <v>671</v>
      </c>
      <c r="E112" s="180" t="s">
        <v>417</v>
      </c>
      <c r="F112" s="180" t="s">
        <v>456</v>
      </c>
      <c r="G112" s="264" t="s">
        <v>487</v>
      </c>
      <c r="H112" s="249" t="s">
        <v>457</v>
      </c>
      <c r="I112" s="206">
        <v>6037.6</v>
      </c>
      <c r="J112" s="237" t="s">
        <v>973</v>
      </c>
    </row>
    <row r="113" spans="2:10" ht="60">
      <c r="B113" s="203">
        <v>106</v>
      </c>
      <c r="C113" s="179">
        <v>43572</v>
      </c>
      <c r="D113" s="261" t="s">
        <v>671</v>
      </c>
      <c r="E113" s="180" t="s">
        <v>500</v>
      </c>
      <c r="F113" s="180" t="s">
        <v>422</v>
      </c>
      <c r="G113" s="264" t="s">
        <v>504</v>
      </c>
      <c r="H113" s="249" t="s">
        <v>505</v>
      </c>
      <c r="I113" s="206">
        <v>19284.1</v>
      </c>
      <c r="J113" s="237" t="s">
        <v>973</v>
      </c>
    </row>
    <row r="114" spans="2:10" ht="36">
      <c r="B114" s="203">
        <v>107</v>
      </c>
      <c r="C114" s="179">
        <v>43572</v>
      </c>
      <c r="D114" s="261" t="s">
        <v>671</v>
      </c>
      <c r="E114" s="180" t="s">
        <v>417</v>
      </c>
      <c r="F114" s="180" t="s">
        <v>403</v>
      </c>
      <c r="G114" s="264" t="s">
        <v>482</v>
      </c>
      <c r="H114" s="249" t="s">
        <v>404</v>
      </c>
      <c r="I114" s="206">
        <v>8259.56</v>
      </c>
      <c r="J114" s="237" t="s">
        <v>973</v>
      </c>
    </row>
    <row r="115" spans="2:10" ht="24">
      <c r="B115" s="204">
        <v>108</v>
      </c>
      <c r="C115" s="243">
        <v>43572</v>
      </c>
      <c r="D115" s="237" t="s">
        <v>671</v>
      </c>
      <c r="E115" s="197" t="s">
        <v>1015</v>
      </c>
      <c r="F115" s="244" t="s">
        <v>606</v>
      </c>
      <c r="G115" s="244">
        <v>214155</v>
      </c>
      <c r="H115" s="244" t="s">
        <v>1016</v>
      </c>
      <c r="I115" s="206">
        <v>5000</v>
      </c>
      <c r="J115" s="237" t="s">
        <v>973</v>
      </c>
    </row>
    <row r="116" spans="2:10" ht="60">
      <c r="B116" s="203">
        <v>109</v>
      </c>
      <c r="C116" s="243">
        <v>43572</v>
      </c>
      <c r="D116" s="237" t="s">
        <v>671</v>
      </c>
      <c r="E116" s="197" t="s">
        <v>1017</v>
      </c>
      <c r="F116" s="244" t="s">
        <v>1019</v>
      </c>
      <c r="G116" s="244">
        <v>213976</v>
      </c>
      <c r="H116" s="244" t="s">
        <v>1020</v>
      </c>
      <c r="I116" s="206">
        <v>8250</v>
      </c>
      <c r="J116" s="237" t="s">
        <v>973</v>
      </c>
    </row>
    <row r="117" spans="2:10" ht="36">
      <c r="B117" s="203">
        <v>110</v>
      </c>
      <c r="C117" s="243">
        <v>43572</v>
      </c>
      <c r="D117" s="237" t="s">
        <v>671</v>
      </c>
      <c r="E117" s="197" t="s">
        <v>977</v>
      </c>
      <c r="F117" s="244" t="s">
        <v>1069</v>
      </c>
      <c r="G117" s="247">
        <v>211996</v>
      </c>
      <c r="H117" s="244" t="s">
        <v>1070</v>
      </c>
      <c r="I117" s="206">
        <v>1400</v>
      </c>
      <c r="J117" s="237" t="s">
        <v>973</v>
      </c>
    </row>
    <row r="118" spans="2:10" ht="22.5">
      <c r="B118" s="203">
        <v>111</v>
      </c>
      <c r="C118" s="253">
        <v>43572</v>
      </c>
      <c r="D118" s="237" t="s">
        <v>671</v>
      </c>
      <c r="E118" s="241" t="s">
        <v>1240</v>
      </c>
      <c r="F118" s="238" t="s">
        <v>1241</v>
      </c>
      <c r="G118" s="238">
        <v>214589</v>
      </c>
      <c r="H118" s="238" t="s">
        <v>1239</v>
      </c>
      <c r="I118" s="206">
        <v>3871.66</v>
      </c>
      <c r="J118" s="237" t="s">
        <v>973</v>
      </c>
    </row>
    <row r="119" spans="2:10" ht="24">
      <c r="B119" s="204">
        <v>112</v>
      </c>
      <c r="C119" s="240">
        <v>43572</v>
      </c>
      <c r="D119" s="237" t="s">
        <v>671</v>
      </c>
      <c r="E119" s="196" t="s">
        <v>1246</v>
      </c>
      <c r="F119" s="199" t="s">
        <v>944</v>
      </c>
      <c r="G119" s="199">
        <v>214596</v>
      </c>
      <c r="H119" s="199" t="s">
        <v>963</v>
      </c>
      <c r="I119" s="206">
        <v>1550.87</v>
      </c>
      <c r="J119" s="237" t="s">
        <v>973</v>
      </c>
    </row>
    <row r="120" spans="2:10" ht="36">
      <c r="B120" s="203">
        <v>113</v>
      </c>
      <c r="C120" s="242">
        <v>43572</v>
      </c>
      <c r="D120" s="237" t="s">
        <v>671</v>
      </c>
      <c r="E120" s="196" t="s">
        <v>455</v>
      </c>
      <c r="F120" s="237" t="s">
        <v>1241</v>
      </c>
      <c r="G120" s="237">
        <v>214589</v>
      </c>
      <c r="H120" s="237" t="s">
        <v>1294</v>
      </c>
      <c r="I120" s="206">
        <v>3871.66</v>
      </c>
      <c r="J120" s="237" t="s">
        <v>973</v>
      </c>
    </row>
    <row r="121" spans="2:10" ht="15">
      <c r="B121" s="203">
        <v>114</v>
      </c>
      <c r="C121" s="242">
        <v>43574</v>
      </c>
      <c r="D121" s="237" t="s">
        <v>671</v>
      </c>
      <c r="E121" s="196" t="s">
        <v>1281</v>
      </c>
      <c r="F121" s="237" t="s">
        <v>1282</v>
      </c>
      <c r="G121" s="237">
        <v>214196</v>
      </c>
      <c r="H121" s="237" t="s">
        <v>1283</v>
      </c>
      <c r="I121" s="206">
        <v>9180.34</v>
      </c>
      <c r="J121" s="237" t="s">
        <v>973</v>
      </c>
    </row>
    <row r="122" spans="2:10" ht="48">
      <c r="B122" s="203">
        <v>115</v>
      </c>
      <c r="C122" s="179">
        <v>43577</v>
      </c>
      <c r="D122" s="261" t="s">
        <v>671</v>
      </c>
      <c r="E122" s="180" t="s">
        <v>547</v>
      </c>
      <c r="F122" s="180" t="s">
        <v>548</v>
      </c>
      <c r="G122" s="264" t="s">
        <v>549</v>
      </c>
      <c r="H122" s="249" t="s">
        <v>550</v>
      </c>
      <c r="I122" s="205">
        <v>444464.84</v>
      </c>
      <c r="J122" s="237" t="s">
        <v>973</v>
      </c>
    </row>
    <row r="123" spans="2:10" ht="45">
      <c r="B123" s="204">
        <v>116</v>
      </c>
      <c r="C123" s="179">
        <v>43577</v>
      </c>
      <c r="D123" s="261" t="s">
        <v>671</v>
      </c>
      <c r="E123" s="180" t="s">
        <v>465</v>
      </c>
      <c r="F123" s="180" t="s">
        <v>447</v>
      </c>
      <c r="G123" s="264" t="s">
        <v>674</v>
      </c>
      <c r="H123" s="249" t="s">
        <v>566</v>
      </c>
      <c r="I123" s="206">
        <v>118886.65</v>
      </c>
      <c r="J123" s="237" t="s">
        <v>973</v>
      </c>
    </row>
    <row r="124" spans="2:10" ht="48">
      <c r="B124" s="203">
        <v>117</v>
      </c>
      <c r="C124" s="208">
        <v>43577</v>
      </c>
      <c r="D124" s="261" t="s">
        <v>671</v>
      </c>
      <c r="E124" s="262" t="s">
        <v>702</v>
      </c>
      <c r="F124" s="180" t="s">
        <v>529</v>
      </c>
      <c r="G124" s="264" t="s">
        <v>703</v>
      </c>
      <c r="H124" s="249" t="s">
        <v>704</v>
      </c>
      <c r="I124" s="206">
        <v>1506400</v>
      </c>
      <c r="J124" s="237" t="s">
        <v>973</v>
      </c>
    </row>
    <row r="125" spans="2:10" ht="22.5">
      <c r="B125" s="203">
        <v>118</v>
      </c>
      <c r="C125" s="208">
        <v>43577</v>
      </c>
      <c r="D125" s="261" t="s">
        <v>671</v>
      </c>
      <c r="E125" s="262" t="s">
        <v>460</v>
      </c>
      <c r="F125" s="199" t="s">
        <v>454</v>
      </c>
      <c r="G125" s="265" t="s">
        <v>711</v>
      </c>
      <c r="H125" s="249" t="s">
        <v>522</v>
      </c>
      <c r="I125" s="206">
        <v>207.93</v>
      </c>
      <c r="J125" s="237" t="s">
        <v>973</v>
      </c>
    </row>
    <row r="126" spans="2:10" ht="22.5">
      <c r="B126" s="203">
        <v>119</v>
      </c>
      <c r="C126" s="253">
        <v>43577</v>
      </c>
      <c r="D126" s="237" t="s">
        <v>671</v>
      </c>
      <c r="E126" s="241" t="s">
        <v>687</v>
      </c>
      <c r="F126" s="238" t="s">
        <v>1242</v>
      </c>
      <c r="G126" s="238">
        <v>214579</v>
      </c>
      <c r="H126" s="238" t="s">
        <v>1243</v>
      </c>
      <c r="I126" s="206">
        <v>4576</v>
      </c>
      <c r="J126" s="237" t="s">
        <v>973</v>
      </c>
    </row>
    <row r="127" spans="2:10" ht="22.5">
      <c r="B127" s="204">
        <v>120</v>
      </c>
      <c r="C127" s="242">
        <v>43577</v>
      </c>
      <c r="D127" s="237" t="s">
        <v>671</v>
      </c>
      <c r="E127" s="196" t="s">
        <v>517</v>
      </c>
      <c r="F127" s="237" t="s">
        <v>1249</v>
      </c>
      <c r="G127" s="237">
        <v>214590</v>
      </c>
      <c r="H127" s="237" t="s">
        <v>1250</v>
      </c>
      <c r="I127" s="206">
        <v>3109.54</v>
      </c>
      <c r="J127" s="237" t="s">
        <v>973</v>
      </c>
    </row>
    <row r="128" spans="2:10" ht="48">
      <c r="B128" s="203">
        <v>121</v>
      </c>
      <c r="C128" s="179">
        <v>43578</v>
      </c>
      <c r="D128" s="261" t="s">
        <v>671</v>
      </c>
      <c r="E128" s="180" t="s">
        <v>443</v>
      </c>
      <c r="F128" s="180" t="s">
        <v>432</v>
      </c>
      <c r="G128" s="264" t="s">
        <v>475</v>
      </c>
      <c r="H128" s="249" t="s">
        <v>685</v>
      </c>
      <c r="I128" s="206">
        <v>80898.75</v>
      </c>
      <c r="J128" s="237" t="s">
        <v>973</v>
      </c>
    </row>
    <row r="129" spans="2:10" ht="48">
      <c r="B129" s="203">
        <v>122</v>
      </c>
      <c r="C129" s="179">
        <v>43578</v>
      </c>
      <c r="D129" s="261" t="s">
        <v>671</v>
      </c>
      <c r="E129" s="180" t="s">
        <v>417</v>
      </c>
      <c r="F129" s="180" t="s">
        <v>412</v>
      </c>
      <c r="G129" s="264" t="s">
        <v>496</v>
      </c>
      <c r="H129" s="249" t="s">
        <v>413</v>
      </c>
      <c r="I129" s="206">
        <v>6495.83</v>
      </c>
      <c r="J129" s="237" t="s">
        <v>973</v>
      </c>
    </row>
    <row r="130" spans="2:10" ht="33.75">
      <c r="B130" s="203">
        <v>123</v>
      </c>
      <c r="C130" s="179">
        <v>43578</v>
      </c>
      <c r="D130" s="261" t="s">
        <v>671</v>
      </c>
      <c r="E130" s="180" t="s">
        <v>501</v>
      </c>
      <c r="F130" s="180" t="s">
        <v>677</v>
      </c>
      <c r="G130" s="264" t="s">
        <v>678</v>
      </c>
      <c r="H130" s="249" t="s">
        <v>449</v>
      </c>
      <c r="I130" s="205">
        <v>22933.81</v>
      </c>
      <c r="J130" s="237" t="s">
        <v>973</v>
      </c>
    </row>
    <row r="131" spans="2:10" ht="33.75">
      <c r="B131" s="204">
        <v>124</v>
      </c>
      <c r="C131" s="179">
        <v>43578</v>
      </c>
      <c r="D131" s="261" t="s">
        <v>671</v>
      </c>
      <c r="E131" s="180" t="s">
        <v>501</v>
      </c>
      <c r="F131" s="180" t="s">
        <v>677</v>
      </c>
      <c r="G131" s="264" t="s">
        <v>679</v>
      </c>
      <c r="H131" s="249" t="s">
        <v>435</v>
      </c>
      <c r="I131" s="205">
        <v>799</v>
      </c>
      <c r="J131" s="237" t="s">
        <v>973</v>
      </c>
    </row>
    <row r="132" spans="2:10" ht="24">
      <c r="B132" s="203">
        <v>125</v>
      </c>
      <c r="C132" s="208">
        <v>43578</v>
      </c>
      <c r="D132" s="261" t="s">
        <v>671</v>
      </c>
      <c r="E132" s="262" t="s">
        <v>460</v>
      </c>
      <c r="F132" s="199" t="s">
        <v>454</v>
      </c>
      <c r="G132" s="265" t="s">
        <v>711</v>
      </c>
      <c r="H132" s="249" t="s">
        <v>522</v>
      </c>
      <c r="I132" s="206">
        <v>480.83</v>
      </c>
      <c r="J132" s="237" t="s">
        <v>973</v>
      </c>
    </row>
    <row r="133" spans="2:10" ht="22.5">
      <c r="B133" s="203">
        <v>126</v>
      </c>
      <c r="C133" s="208">
        <v>43578</v>
      </c>
      <c r="D133" s="261" t="s">
        <v>671</v>
      </c>
      <c r="E133" s="262" t="s">
        <v>460</v>
      </c>
      <c r="F133" s="199" t="s">
        <v>454</v>
      </c>
      <c r="G133" s="265" t="s">
        <v>711</v>
      </c>
      <c r="H133" s="249" t="s">
        <v>522</v>
      </c>
      <c r="I133" s="206">
        <v>328.84</v>
      </c>
      <c r="J133" s="237" t="s">
        <v>973</v>
      </c>
    </row>
    <row r="134" spans="2:10" ht="22.5">
      <c r="B134" s="203">
        <v>127</v>
      </c>
      <c r="C134" s="208">
        <v>43578</v>
      </c>
      <c r="D134" s="261" t="s">
        <v>671</v>
      </c>
      <c r="E134" s="262" t="s">
        <v>460</v>
      </c>
      <c r="F134" s="199" t="s">
        <v>454</v>
      </c>
      <c r="G134" s="265" t="s">
        <v>711</v>
      </c>
      <c r="H134" s="249" t="s">
        <v>522</v>
      </c>
      <c r="I134" s="206">
        <v>677.93</v>
      </c>
      <c r="J134" s="237" t="s">
        <v>973</v>
      </c>
    </row>
    <row r="135" spans="2:10" ht="48">
      <c r="B135" s="204">
        <v>128</v>
      </c>
      <c r="C135" s="208">
        <v>43578</v>
      </c>
      <c r="D135" s="261" t="s">
        <v>671</v>
      </c>
      <c r="E135" s="262" t="s">
        <v>455</v>
      </c>
      <c r="F135" s="199" t="s">
        <v>536</v>
      </c>
      <c r="G135" s="266" t="s">
        <v>733</v>
      </c>
      <c r="H135" s="249" t="s">
        <v>537</v>
      </c>
      <c r="I135" s="205">
        <v>12043557.48</v>
      </c>
      <c r="J135" s="237" t="s">
        <v>973</v>
      </c>
    </row>
    <row r="136" spans="2:10" ht="48">
      <c r="B136" s="203">
        <v>129</v>
      </c>
      <c r="C136" s="240">
        <v>43578</v>
      </c>
      <c r="D136" s="237" t="s">
        <v>671</v>
      </c>
      <c r="E136" s="257" t="s">
        <v>1007</v>
      </c>
      <c r="F136" s="199" t="s">
        <v>614</v>
      </c>
      <c r="G136" s="199">
        <v>214296</v>
      </c>
      <c r="H136" s="199" t="s">
        <v>615</v>
      </c>
      <c r="I136" s="206">
        <v>2000</v>
      </c>
      <c r="J136" s="237" t="s">
        <v>973</v>
      </c>
    </row>
    <row r="137" spans="2:10" ht="33.75">
      <c r="B137" s="203">
        <v>130</v>
      </c>
      <c r="C137" s="240">
        <v>43578</v>
      </c>
      <c r="D137" s="237" t="s">
        <v>671</v>
      </c>
      <c r="E137" s="257" t="s">
        <v>501</v>
      </c>
      <c r="F137" s="199" t="s">
        <v>1008</v>
      </c>
      <c r="G137" s="199">
        <v>209297</v>
      </c>
      <c r="H137" s="199" t="s">
        <v>1009</v>
      </c>
      <c r="I137" s="206">
        <v>2680</v>
      </c>
      <c r="J137" s="237" t="s">
        <v>973</v>
      </c>
    </row>
    <row r="138" spans="2:10" ht="36">
      <c r="B138" s="203">
        <v>131</v>
      </c>
      <c r="C138" s="243">
        <v>43578</v>
      </c>
      <c r="D138" s="237" t="s">
        <v>671</v>
      </c>
      <c r="E138" s="197" t="s">
        <v>1066</v>
      </c>
      <c r="F138" s="244" t="s">
        <v>1067</v>
      </c>
      <c r="G138" s="244">
        <v>214546</v>
      </c>
      <c r="H138" s="244" t="s">
        <v>1068</v>
      </c>
      <c r="I138" s="206">
        <v>16520</v>
      </c>
      <c r="J138" s="237" t="s">
        <v>973</v>
      </c>
    </row>
    <row r="139" spans="2:10" ht="60">
      <c r="B139" s="204">
        <v>132</v>
      </c>
      <c r="C139" s="207">
        <v>43579</v>
      </c>
      <c r="D139" s="261" t="s">
        <v>671</v>
      </c>
      <c r="E139" s="180" t="s">
        <v>448</v>
      </c>
      <c r="F139" s="180" t="s">
        <v>473</v>
      </c>
      <c r="G139" s="264" t="s">
        <v>514</v>
      </c>
      <c r="H139" s="249" t="s">
        <v>515</v>
      </c>
      <c r="I139" s="206">
        <f>5119+2788+1880</f>
        <v>9787</v>
      </c>
      <c r="J139" s="237" t="s">
        <v>973</v>
      </c>
    </row>
    <row r="140" spans="2:10" ht="60">
      <c r="B140" s="203">
        <v>133</v>
      </c>
      <c r="C140" s="179">
        <v>43579</v>
      </c>
      <c r="D140" s="261" t="s">
        <v>671</v>
      </c>
      <c r="E140" s="198" t="s">
        <v>417</v>
      </c>
      <c r="F140" s="180" t="s">
        <v>473</v>
      </c>
      <c r="G140" s="264" t="s">
        <v>514</v>
      </c>
      <c r="H140" s="249" t="s">
        <v>515</v>
      </c>
      <c r="I140" s="206">
        <v>3010</v>
      </c>
      <c r="J140" s="237" t="s">
        <v>973</v>
      </c>
    </row>
    <row r="141" spans="2:10" ht="60">
      <c r="B141" s="203">
        <v>134</v>
      </c>
      <c r="C141" s="179">
        <v>43579</v>
      </c>
      <c r="D141" s="261" t="s">
        <v>671</v>
      </c>
      <c r="E141" s="198" t="s">
        <v>417</v>
      </c>
      <c r="F141" s="180" t="s">
        <v>473</v>
      </c>
      <c r="G141" s="264" t="s">
        <v>514</v>
      </c>
      <c r="H141" s="249" t="s">
        <v>515</v>
      </c>
      <c r="I141" s="206">
        <v>2055.76</v>
      </c>
      <c r="J141" s="237" t="s">
        <v>973</v>
      </c>
    </row>
    <row r="142" spans="2:10" ht="15">
      <c r="B142" s="203">
        <v>135</v>
      </c>
      <c r="C142" s="243">
        <v>43579</v>
      </c>
      <c r="D142" s="237" t="s">
        <v>671</v>
      </c>
      <c r="E142" s="197" t="s">
        <v>1121</v>
      </c>
      <c r="F142" s="244" t="s">
        <v>1247</v>
      </c>
      <c r="G142" s="244">
        <v>215122</v>
      </c>
      <c r="H142" s="244" t="s">
        <v>1248</v>
      </c>
      <c r="I142" s="206">
        <v>316.76</v>
      </c>
      <c r="J142" s="237" t="s">
        <v>973</v>
      </c>
    </row>
    <row r="143" spans="2:10" ht="24">
      <c r="B143" s="204">
        <v>136</v>
      </c>
      <c r="C143" s="242">
        <v>43579</v>
      </c>
      <c r="D143" s="237" t="s">
        <v>671</v>
      </c>
      <c r="E143" s="196" t="s">
        <v>1121</v>
      </c>
      <c r="F143" s="237" t="s">
        <v>1277</v>
      </c>
      <c r="G143" s="237">
        <v>215112</v>
      </c>
      <c r="H143" s="237" t="s">
        <v>1278</v>
      </c>
      <c r="I143" s="206">
        <v>254.88</v>
      </c>
      <c r="J143" s="237" t="s">
        <v>973</v>
      </c>
    </row>
    <row r="144" spans="2:10" ht="15">
      <c r="B144" s="203">
        <v>137</v>
      </c>
      <c r="C144" s="242">
        <v>43579</v>
      </c>
      <c r="D144" s="237" t="s">
        <v>671</v>
      </c>
      <c r="E144" s="196" t="s">
        <v>1121</v>
      </c>
      <c r="F144" s="237" t="s">
        <v>1279</v>
      </c>
      <c r="G144" s="237">
        <v>215120</v>
      </c>
      <c r="H144" s="237" t="s">
        <v>1280</v>
      </c>
      <c r="I144" s="206">
        <v>144.2</v>
      </c>
      <c r="J144" s="237" t="s">
        <v>973</v>
      </c>
    </row>
    <row r="145" spans="2:10" ht="36">
      <c r="B145" s="203">
        <v>138</v>
      </c>
      <c r="C145" s="179">
        <v>43580</v>
      </c>
      <c r="D145" s="261" t="s">
        <v>671</v>
      </c>
      <c r="E145" s="198" t="s">
        <v>417</v>
      </c>
      <c r="F145" s="180" t="s">
        <v>415</v>
      </c>
      <c r="G145" s="264" t="s">
        <v>559</v>
      </c>
      <c r="H145" s="249" t="s">
        <v>464</v>
      </c>
      <c r="I145" s="206">
        <v>70790.53</v>
      </c>
      <c r="J145" s="237" t="s">
        <v>973</v>
      </c>
    </row>
    <row r="146" spans="2:10" ht="33.75">
      <c r="B146" s="203">
        <v>139</v>
      </c>
      <c r="C146" s="242">
        <v>43580</v>
      </c>
      <c r="D146" s="237" t="s">
        <v>671</v>
      </c>
      <c r="E146" s="196" t="s">
        <v>1004</v>
      </c>
      <c r="F146" s="237" t="s">
        <v>1005</v>
      </c>
      <c r="G146" s="237">
        <v>211873</v>
      </c>
      <c r="H146" s="237" t="s">
        <v>1006</v>
      </c>
      <c r="I146" s="206">
        <v>3000</v>
      </c>
      <c r="J146" s="237" t="s">
        <v>973</v>
      </c>
    </row>
    <row r="147" spans="2:10" ht="36">
      <c r="B147" s="204">
        <v>140</v>
      </c>
      <c r="C147" s="243">
        <v>43580</v>
      </c>
      <c r="D147" s="237" t="s">
        <v>671</v>
      </c>
      <c r="E147" s="197" t="s">
        <v>1010</v>
      </c>
      <c r="F147" s="244" t="s">
        <v>1012</v>
      </c>
      <c r="G147" s="244">
        <v>212765</v>
      </c>
      <c r="H147" s="244" t="s">
        <v>1013</v>
      </c>
      <c r="I147" s="206">
        <v>2500</v>
      </c>
      <c r="J147" s="237" t="s">
        <v>973</v>
      </c>
    </row>
    <row r="148" spans="2:10" ht="36">
      <c r="B148" s="203">
        <v>141</v>
      </c>
      <c r="C148" s="243">
        <v>43580</v>
      </c>
      <c r="D148" s="237" t="s">
        <v>671</v>
      </c>
      <c r="E148" s="197" t="s">
        <v>1054</v>
      </c>
      <c r="F148" s="244" t="s">
        <v>1077</v>
      </c>
      <c r="G148" s="244">
        <v>213591</v>
      </c>
      <c r="H148" s="244" t="s">
        <v>1078</v>
      </c>
      <c r="I148" s="206">
        <v>24780</v>
      </c>
      <c r="J148" s="237" t="s">
        <v>973</v>
      </c>
    </row>
    <row r="149" spans="2:10" ht="36">
      <c r="B149" s="203">
        <v>142</v>
      </c>
      <c r="C149" s="243">
        <v>43580</v>
      </c>
      <c r="D149" s="237" t="s">
        <v>671</v>
      </c>
      <c r="E149" s="197" t="s">
        <v>1079</v>
      </c>
      <c r="F149" s="244" t="s">
        <v>1080</v>
      </c>
      <c r="G149" s="244">
        <v>211597</v>
      </c>
      <c r="H149" s="244" t="s">
        <v>1081</v>
      </c>
      <c r="I149" s="206">
        <v>4794</v>
      </c>
      <c r="J149" s="237" t="s">
        <v>973</v>
      </c>
    </row>
    <row r="150" spans="2:10" ht="24">
      <c r="B150" s="203">
        <v>143</v>
      </c>
      <c r="C150" s="240">
        <v>43580</v>
      </c>
      <c r="D150" s="237" t="s">
        <v>671</v>
      </c>
      <c r="E150" s="257" t="s">
        <v>1109</v>
      </c>
      <c r="F150" s="199" t="s">
        <v>1110</v>
      </c>
      <c r="G150" s="199">
        <v>215109</v>
      </c>
      <c r="H150" s="199" t="s">
        <v>1111</v>
      </c>
      <c r="I150" s="206">
        <v>980</v>
      </c>
      <c r="J150" s="237" t="s">
        <v>973</v>
      </c>
    </row>
    <row r="151" spans="2:10" ht="24">
      <c r="B151" s="204">
        <v>144</v>
      </c>
      <c r="C151" s="242">
        <v>43580</v>
      </c>
      <c r="D151" s="237" t="s">
        <v>671</v>
      </c>
      <c r="E151" s="196" t="s">
        <v>1121</v>
      </c>
      <c r="F151" s="237" t="s">
        <v>1275</v>
      </c>
      <c r="G151" s="237">
        <v>215121</v>
      </c>
      <c r="H151" s="237" t="s">
        <v>1276</v>
      </c>
      <c r="I151" s="206">
        <v>381.14</v>
      </c>
      <c r="J151" s="237" t="s">
        <v>973</v>
      </c>
    </row>
    <row r="152" spans="2:10" ht="60">
      <c r="B152" s="203">
        <v>145</v>
      </c>
      <c r="C152" s="179">
        <v>43581</v>
      </c>
      <c r="D152" s="261" t="s">
        <v>671</v>
      </c>
      <c r="E152" s="180" t="s">
        <v>417</v>
      </c>
      <c r="F152" s="180" t="s">
        <v>473</v>
      </c>
      <c r="G152" s="264" t="s">
        <v>514</v>
      </c>
      <c r="H152" s="249" t="s">
        <v>515</v>
      </c>
      <c r="I152" s="206">
        <v>2878</v>
      </c>
      <c r="J152" s="237" t="s">
        <v>973</v>
      </c>
    </row>
    <row r="153" spans="2:10" ht="36">
      <c r="B153" s="203">
        <v>146</v>
      </c>
      <c r="C153" s="179">
        <v>43581</v>
      </c>
      <c r="D153" s="261" t="s">
        <v>671</v>
      </c>
      <c r="E153" s="180" t="s">
        <v>465</v>
      </c>
      <c r="F153" s="180" t="s">
        <v>466</v>
      </c>
      <c r="G153" s="264" t="s">
        <v>497</v>
      </c>
      <c r="H153" s="249" t="s">
        <v>467</v>
      </c>
      <c r="I153" s="206">
        <v>8957.14</v>
      </c>
      <c r="J153" s="237" t="s">
        <v>973</v>
      </c>
    </row>
    <row r="154" spans="2:10" ht="36">
      <c r="B154" s="203">
        <v>147</v>
      </c>
      <c r="C154" s="179">
        <v>43581</v>
      </c>
      <c r="D154" s="261" t="s">
        <v>671</v>
      </c>
      <c r="E154" s="180" t="s">
        <v>417</v>
      </c>
      <c r="F154" s="180" t="s">
        <v>456</v>
      </c>
      <c r="G154" s="264" t="s">
        <v>487</v>
      </c>
      <c r="H154" s="249" t="s">
        <v>457</v>
      </c>
      <c r="I154" s="206">
        <v>5954.4</v>
      </c>
      <c r="J154" s="237" t="s">
        <v>973</v>
      </c>
    </row>
    <row r="155" spans="2:10" ht="24">
      <c r="B155" s="204">
        <v>148</v>
      </c>
      <c r="C155" s="208">
        <v>43581</v>
      </c>
      <c r="D155" s="261" t="s">
        <v>671</v>
      </c>
      <c r="E155" s="262" t="s">
        <v>460</v>
      </c>
      <c r="F155" s="199" t="s">
        <v>454</v>
      </c>
      <c r="G155" s="265" t="s">
        <v>710</v>
      </c>
      <c r="H155" s="249" t="s">
        <v>521</v>
      </c>
      <c r="I155" s="206">
        <v>7398.36</v>
      </c>
      <c r="J155" s="237" t="s">
        <v>973</v>
      </c>
    </row>
    <row r="156" spans="2:10" ht="24">
      <c r="B156" s="203">
        <v>149</v>
      </c>
      <c r="C156" s="243">
        <v>43581</v>
      </c>
      <c r="D156" s="237" t="s">
        <v>671</v>
      </c>
      <c r="E156" s="197" t="s">
        <v>1023</v>
      </c>
      <c r="F156" s="244" t="s">
        <v>1024</v>
      </c>
      <c r="G156" s="244">
        <v>214512</v>
      </c>
      <c r="H156" s="244" t="s">
        <v>1025</v>
      </c>
      <c r="I156" s="206">
        <v>2000</v>
      </c>
      <c r="J156" s="237" t="s">
        <v>973</v>
      </c>
    </row>
    <row r="157" spans="2:10" ht="48">
      <c r="B157" s="203">
        <v>150</v>
      </c>
      <c r="C157" s="243">
        <v>43581</v>
      </c>
      <c r="D157" s="237" t="s">
        <v>671</v>
      </c>
      <c r="E157" s="197" t="s">
        <v>1030</v>
      </c>
      <c r="F157" s="244" t="s">
        <v>641</v>
      </c>
      <c r="G157" s="244">
        <v>213414</v>
      </c>
      <c r="H157" s="244" t="s">
        <v>1031</v>
      </c>
      <c r="I157" s="206">
        <v>7425</v>
      </c>
      <c r="J157" s="237" t="s">
        <v>973</v>
      </c>
    </row>
    <row r="158" spans="2:10" ht="24">
      <c r="B158" s="203">
        <v>151</v>
      </c>
      <c r="C158" s="243">
        <v>43581</v>
      </c>
      <c r="D158" s="237" t="s">
        <v>671</v>
      </c>
      <c r="E158" s="197" t="s">
        <v>1041</v>
      </c>
      <c r="F158" s="244" t="s">
        <v>1042</v>
      </c>
      <c r="G158" s="244">
        <v>214490</v>
      </c>
      <c r="H158" s="244" t="s">
        <v>1043</v>
      </c>
      <c r="I158" s="206">
        <v>800</v>
      </c>
      <c r="J158" s="237" t="s">
        <v>973</v>
      </c>
    </row>
    <row r="159" spans="2:10" ht="24">
      <c r="B159" s="204">
        <v>152</v>
      </c>
      <c r="C159" s="243">
        <v>43581</v>
      </c>
      <c r="D159" s="237" t="s">
        <v>671</v>
      </c>
      <c r="E159" s="197" t="s">
        <v>1041</v>
      </c>
      <c r="F159" s="244" t="s">
        <v>1042</v>
      </c>
      <c r="G159" s="244">
        <v>214486</v>
      </c>
      <c r="H159" s="244" t="s">
        <v>1044</v>
      </c>
      <c r="I159" s="206">
        <v>800</v>
      </c>
      <c r="J159" s="237" t="s">
        <v>973</v>
      </c>
    </row>
    <row r="160" spans="2:10" ht="24">
      <c r="B160" s="203">
        <v>153</v>
      </c>
      <c r="C160" s="243">
        <v>43581</v>
      </c>
      <c r="D160" s="237" t="s">
        <v>671</v>
      </c>
      <c r="E160" s="197" t="s">
        <v>1041</v>
      </c>
      <c r="F160" s="244" t="s">
        <v>1042</v>
      </c>
      <c r="G160" s="244">
        <v>214482</v>
      </c>
      <c r="H160" s="244" t="s">
        <v>1045</v>
      </c>
      <c r="I160" s="206">
        <v>1500</v>
      </c>
      <c r="J160" s="237" t="s">
        <v>973</v>
      </c>
    </row>
    <row r="161" spans="2:10" ht="24">
      <c r="B161" s="203">
        <v>154</v>
      </c>
      <c r="C161" s="243">
        <v>43581</v>
      </c>
      <c r="D161" s="237" t="s">
        <v>671</v>
      </c>
      <c r="E161" s="197" t="s">
        <v>1041</v>
      </c>
      <c r="F161" s="244" t="s">
        <v>1042</v>
      </c>
      <c r="G161" s="244">
        <v>214483</v>
      </c>
      <c r="H161" s="244" t="s">
        <v>933</v>
      </c>
      <c r="I161" s="206">
        <v>800</v>
      </c>
      <c r="J161" s="237" t="s">
        <v>973</v>
      </c>
    </row>
    <row r="162" spans="2:10" ht="36">
      <c r="B162" s="203">
        <v>155</v>
      </c>
      <c r="C162" s="243">
        <v>43581</v>
      </c>
      <c r="D162" s="237" t="s">
        <v>671</v>
      </c>
      <c r="E162" s="197" t="s">
        <v>1041</v>
      </c>
      <c r="F162" s="244" t="s">
        <v>1042</v>
      </c>
      <c r="G162" s="245">
        <v>214481</v>
      </c>
      <c r="H162" s="244" t="s">
        <v>933</v>
      </c>
      <c r="I162" s="206">
        <v>1500</v>
      </c>
      <c r="J162" s="237" t="s">
        <v>973</v>
      </c>
    </row>
    <row r="163" spans="2:10" ht="24">
      <c r="B163" s="204">
        <v>156</v>
      </c>
      <c r="C163" s="243">
        <v>43581</v>
      </c>
      <c r="D163" s="237" t="s">
        <v>671</v>
      </c>
      <c r="E163" s="197" t="s">
        <v>460</v>
      </c>
      <c r="F163" s="244" t="s">
        <v>1046</v>
      </c>
      <c r="G163" s="244">
        <v>206394</v>
      </c>
      <c r="H163" s="244" t="s">
        <v>1048</v>
      </c>
      <c r="I163" s="206">
        <v>1382.5</v>
      </c>
      <c r="J163" s="237" t="s">
        <v>973</v>
      </c>
    </row>
    <row r="164" spans="2:10" ht="36">
      <c r="B164" s="203">
        <v>157</v>
      </c>
      <c r="C164" s="240">
        <v>43581</v>
      </c>
      <c r="D164" s="237" t="s">
        <v>671</v>
      </c>
      <c r="E164" s="257" t="s">
        <v>460</v>
      </c>
      <c r="F164" s="199" t="s">
        <v>1096</v>
      </c>
      <c r="G164" s="199">
        <v>197261</v>
      </c>
      <c r="H164" s="199" t="s">
        <v>1097</v>
      </c>
      <c r="I164" s="206">
        <v>533</v>
      </c>
      <c r="J164" s="237" t="s">
        <v>973</v>
      </c>
    </row>
    <row r="165" spans="2:10" ht="36">
      <c r="B165" s="203">
        <v>158</v>
      </c>
      <c r="C165" s="179">
        <v>43584</v>
      </c>
      <c r="D165" s="261" t="s">
        <v>671</v>
      </c>
      <c r="E165" s="180" t="s">
        <v>460</v>
      </c>
      <c r="F165" s="180" t="s">
        <v>430</v>
      </c>
      <c r="G165" s="264" t="s">
        <v>479</v>
      </c>
      <c r="H165" s="249" t="s">
        <v>409</v>
      </c>
      <c r="I165" s="206">
        <v>4071</v>
      </c>
      <c r="J165" s="237" t="s">
        <v>973</v>
      </c>
    </row>
    <row r="166" spans="2:10" ht="36">
      <c r="B166" s="203">
        <v>159</v>
      </c>
      <c r="C166" s="179">
        <v>43584</v>
      </c>
      <c r="D166" s="261" t="s">
        <v>671</v>
      </c>
      <c r="E166" s="180" t="s">
        <v>460</v>
      </c>
      <c r="F166" s="180" t="s">
        <v>430</v>
      </c>
      <c r="G166" s="264" t="s">
        <v>479</v>
      </c>
      <c r="H166" s="249" t="s">
        <v>409</v>
      </c>
      <c r="I166" s="206">
        <v>1982.4</v>
      </c>
      <c r="J166" s="237" t="s">
        <v>973</v>
      </c>
    </row>
    <row r="167" spans="2:10" ht="36">
      <c r="B167" s="204">
        <v>160</v>
      </c>
      <c r="C167" s="179">
        <v>43584</v>
      </c>
      <c r="D167" s="261" t="s">
        <v>671</v>
      </c>
      <c r="E167" s="180" t="s">
        <v>460</v>
      </c>
      <c r="F167" s="180" t="s">
        <v>430</v>
      </c>
      <c r="G167" s="264" t="s">
        <v>479</v>
      </c>
      <c r="H167" s="249" t="s">
        <v>409</v>
      </c>
      <c r="I167" s="206">
        <v>700</v>
      </c>
      <c r="J167" s="237" t="s">
        <v>973</v>
      </c>
    </row>
    <row r="168" spans="2:10" ht="36">
      <c r="B168" s="203">
        <v>161</v>
      </c>
      <c r="C168" s="179">
        <v>43584</v>
      </c>
      <c r="D168" s="261" t="s">
        <v>671</v>
      </c>
      <c r="E168" s="180" t="s">
        <v>460</v>
      </c>
      <c r="F168" s="180" t="s">
        <v>430</v>
      </c>
      <c r="G168" s="264" t="s">
        <v>479</v>
      </c>
      <c r="H168" s="249" t="s">
        <v>409</v>
      </c>
      <c r="I168" s="206">
        <v>586</v>
      </c>
      <c r="J168" s="237" t="s">
        <v>973</v>
      </c>
    </row>
    <row r="169" spans="2:10" ht="36">
      <c r="B169" s="203">
        <v>162</v>
      </c>
      <c r="C169" s="179">
        <v>43584</v>
      </c>
      <c r="D169" s="261" t="s">
        <v>671</v>
      </c>
      <c r="E169" s="180" t="s">
        <v>460</v>
      </c>
      <c r="F169" s="180" t="s">
        <v>430</v>
      </c>
      <c r="G169" s="264" t="s">
        <v>479</v>
      </c>
      <c r="H169" s="249" t="s">
        <v>409</v>
      </c>
      <c r="I169" s="206">
        <v>700</v>
      </c>
      <c r="J169" s="237" t="s">
        <v>973</v>
      </c>
    </row>
    <row r="170" spans="2:10" ht="36">
      <c r="B170" s="203">
        <v>163</v>
      </c>
      <c r="C170" s="179">
        <v>43584</v>
      </c>
      <c r="D170" s="261" t="s">
        <v>671</v>
      </c>
      <c r="E170" s="180" t="s">
        <v>460</v>
      </c>
      <c r="F170" s="180" t="s">
        <v>430</v>
      </c>
      <c r="G170" s="264" t="s">
        <v>479</v>
      </c>
      <c r="H170" s="249" t="s">
        <v>409</v>
      </c>
      <c r="I170" s="206">
        <v>885</v>
      </c>
      <c r="J170" s="237" t="s">
        <v>973</v>
      </c>
    </row>
    <row r="171" spans="2:10" ht="60">
      <c r="B171" s="204">
        <v>164</v>
      </c>
      <c r="C171" s="179">
        <v>43584</v>
      </c>
      <c r="D171" s="261" t="s">
        <v>671</v>
      </c>
      <c r="E171" s="180" t="s">
        <v>519</v>
      </c>
      <c r="F171" s="180" t="s">
        <v>446</v>
      </c>
      <c r="G171" s="264" t="s">
        <v>477</v>
      </c>
      <c r="H171" s="249" t="s">
        <v>523</v>
      </c>
      <c r="I171" s="206">
        <v>40413.18</v>
      </c>
      <c r="J171" s="237" t="s">
        <v>973</v>
      </c>
    </row>
    <row r="172" spans="2:10" ht="36">
      <c r="B172" s="203">
        <v>165</v>
      </c>
      <c r="C172" s="179">
        <v>43584</v>
      </c>
      <c r="D172" s="261" t="s">
        <v>671</v>
      </c>
      <c r="E172" s="180" t="s">
        <v>555</v>
      </c>
      <c r="F172" s="180" t="s">
        <v>441</v>
      </c>
      <c r="G172" s="264" t="s">
        <v>686</v>
      </c>
      <c r="H172" s="249" t="s">
        <v>535</v>
      </c>
      <c r="I172" s="206">
        <v>293562.51</v>
      </c>
      <c r="J172" s="237" t="s">
        <v>973</v>
      </c>
    </row>
    <row r="173" spans="2:10" ht="36">
      <c r="B173" s="203">
        <v>166</v>
      </c>
      <c r="C173" s="179">
        <v>43584</v>
      </c>
      <c r="D173" s="261" t="s">
        <v>671</v>
      </c>
      <c r="E173" s="180" t="s">
        <v>460</v>
      </c>
      <c r="F173" s="180" t="s">
        <v>430</v>
      </c>
      <c r="G173" s="264" t="s">
        <v>479</v>
      </c>
      <c r="H173" s="249" t="s">
        <v>409</v>
      </c>
      <c r="I173" s="206">
        <v>655.02</v>
      </c>
      <c r="J173" s="237" t="s">
        <v>973</v>
      </c>
    </row>
    <row r="174" spans="2:10" ht="36">
      <c r="B174" s="203">
        <v>167</v>
      </c>
      <c r="C174" s="179">
        <v>43584</v>
      </c>
      <c r="D174" s="261" t="s">
        <v>671</v>
      </c>
      <c r="E174" s="180" t="s">
        <v>460</v>
      </c>
      <c r="F174" s="180" t="s">
        <v>430</v>
      </c>
      <c r="G174" s="264" t="s">
        <v>479</v>
      </c>
      <c r="H174" s="249" t="s">
        <v>409</v>
      </c>
      <c r="I174" s="206">
        <v>660.8</v>
      </c>
      <c r="J174" s="237" t="s">
        <v>973</v>
      </c>
    </row>
    <row r="175" spans="2:10" ht="36">
      <c r="B175" s="204">
        <v>168</v>
      </c>
      <c r="C175" s="179">
        <v>43584</v>
      </c>
      <c r="D175" s="261" t="s">
        <v>671</v>
      </c>
      <c r="E175" s="180" t="s">
        <v>460</v>
      </c>
      <c r="F175" s="180" t="s">
        <v>430</v>
      </c>
      <c r="G175" s="264" t="s">
        <v>479</v>
      </c>
      <c r="H175" s="249" t="s">
        <v>409</v>
      </c>
      <c r="I175" s="206">
        <v>259.6</v>
      </c>
      <c r="J175" s="237" t="s">
        <v>973</v>
      </c>
    </row>
    <row r="176" spans="2:10" ht="48">
      <c r="B176" s="203">
        <v>169</v>
      </c>
      <c r="C176" s="243">
        <v>43584</v>
      </c>
      <c r="D176" s="237" t="s">
        <v>671</v>
      </c>
      <c r="E176" s="197" t="s">
        <v>460</v>
      </c>
      <c r="F176" s="244" t="s">
        <v>1021</v>
      </c>
      <c r="G176" s="244">
        <v>213854</v>
      </c>
      <c r="H176" s="244" t="s">
        <v>1022</v>
      </c>
      <c r="I176" s="206">
        <v>1800</v>
      </c>
      <c r="J176" s="237" t="s">
        <v>973</v>
      </c>
    </row>
    <row r="177" spans="2:10" ht="36">
      <c r="B177" s="203">
        <v>170</v>
      </c>
      <c r="C177" s="243">
        <v>43584</v>
      </c>
      <c r="D177" s="237" t="s">
        <v>671</v>
      </c>
      <c r="E177" s="197" t="s">
        <v>1026</v>
      </c>
      <c r="F177" s="244" t="s">
        <v>594</v>
      </c>
      <c r="G177" s="244">
        <v>213853</v>
      </c>
      <c r="H177" s="244" t="s">
        <v>1027</v>
      </c>
      <c r="I177" s="206">
        <v>1800</v>
      </c>
      <c r="J177" s="237" t="s">
        <v>973</v>
      </c>
    </row>
    <row r="178" spans="2:10" ht="24">
      <c r="B178" s="203">
        <v>171</v>
      </c>
      <c r="C178" s="243">
        <v>43584</v>
      </c>
      <c r="D178" s="237" t="s">
        <v>671</v>
      </c>
      <c r="E178" s="197" t="s">
        <v>1026</v>
      </c>
      <c r="F178" s="244" t="s">
        <v>1028</v>
      </c>
      <c r="G178" s="244">
        <v>213870</v>
      </c>
      <c r="H178" s="244" t="s">
        <v>601</v>
      </c>
      <c r="I178" s="206">
        <v>5000</v>
      </c>
      <c r="J178" s="237" t="s">
        <v>973</v>
      </c>
    </row>
    <row r="179" spans="2:10" ht="72">
      <c r="B179" s="204">
        <v>172</v>
      </c>
      <c r="C179" s="243">
        <v>43584</v>
      </c>
      <c r="D179" s="237" t="s">
        <v>671</v>
      </c>
      <c r="E179" s="197" t="s">
        <v>992</v>
      </c>
      <c r="F179" s="244" t="s">
        <v>956</v>
      </c>
      <c r="G179" s="244">
        <v>201330</v>
      </c>
      <c r="H179" s="248" t="s">
        <v>1085</v>
      </c>
      <c r="I179" s="206">
        <v>990</v>
      </c>
      <c r="J179" s="237" t="s">
        <v>973</v>
      </c>
    </row>
    <row r="180" spans="2:10" ht="72">
      <c r="B180" s="203">
        <v>173</v>
      </c>
      <c r="C180" s="240">
        <v>43584</v>
      </c>
      <c r="D180" s="237" t="s">
        <v>671</v>
      </c>
      <c r="E180" s="197" t="s">
        <v>992</v>
      </c>
      <c r="F180" s="244" t="s">
        <v>956</v>
      </c>
      <c r="G180" s="239">
        <v>201330</v>
      </c>
      <c r="H180" s="248" t="s">
        <v>1085</v>
      </c>
      <c r="I180" s="206">
        <v>3867.5</v>
      </c>
      <c r="J180" s="237" t="s">
        <v>973</v>
      </c>
    </row>
    <row r="181" spans="2:10" ht="24">
      <c r="B181" s="203">
        <v>174</v>
      </c>
      <c r="C181" s="242">
        <v>43584</v>
      </c>
      <c r="D181" s="237" t="s">
        <v>671</v>
      </c>
      <c r="E181" s="196" t="s">
        <v>1254</v>
      </c>
      <c r="F181" s="237" t="s">
        <v>1268</v>
      </c>
      <c r="G181" s="237">
        <v>214895</v>
      </c>
      <c r="H181" s="237" t="s">
        <v>1269</v>
      </c>
      <c r="I181" s="206">
        <v>720</v>
      </c>
      <c r="J181" s="237" t="s">
        <v>973</v>
      </c>
    </row>
    <row r="182" spans="2:10" ht="60">
      <c r="B182" s="203">
        <v>175</v>
      </c>
      <c r="C182" s="179">
        <v>43585</v>
      </c>
      <c r="D182" s="261" t="s">
        <v>671</v>
      </c>
      <c r="E182" s="180" t="s">
        <v>460</v>
      </c>
      <c r="F182" s="180" t="s">
        <v>418</v>
      </c>
      <c r="G182" s="264" t="s">
        <v>680</v>
      </c>
      <c r="H182" s="249" t="s">
        <v>681</v>
      </c>
      <c r="I182" s="206">
        <v>8854.17</v>
      </c>
      <c r="J182" s="237" t="s">
        <v>973</v>
      </c>
    </row>
    <row r="183" spans="2:10" ht="33.75">
      <c r="B183" s="204">
        <v>176</v>
      </c>
      <c r="C183" s="179">
        <v>43585</v>
      </c>
      <c r="D183" s="261" t="s">
        <v>671</v>
      </c>
      <c r="E183" s="180" t="s">
        <v>500</v>
      </c>
      <c r="F183" s="180" t="s">
        <v>544</v>
      </c>
      <c r="G183" s="264" t="s">
        <v>545</v>
      </c>
      <c r="H183" s="249" t="s">
        <v>546</v>
      </c>
      <c r="I183" s="206">
        <v>2763.89</v>
      </c>
      <c r="J183" s="237" t="s">
        <v>973</v>
      </c>
    </row>
    <row r="184" spans="2:10" s="201" customFormat="1" ht="36">
      <c r="B184" s="203">
        <v>177</v>
      </c>
      <c r="C184" s="179">
        <v>43585</v>
      </c>
      <c r="D184" s="261" t="s">
        <v>671</v>
      </c>
      <c r="E184" s="180" t="s">
        <v>443</v>
      </c>
      <c r="F184" s="180" t="s">
        <v>432</v>
      </c>
      <c r="G184" s="264" t="s">
        <v>475</v>
      </c>
      <c r="H184" s="249" t="s">
        <v>444</v>
      </c>
      <c r="I184" s="206">
        <v>66666.66</v>
      </c>
      <c r="J184" s="237" t="s">
        <v>973</v>
      </c>
    </row>
    <row r="185" spans="2:10" s="201" customFormat="1" ht="36">
      <c r="B185" s="203">
        <v>178</v>
      </c>
      <c r="C185" s="179">
        <v>43585</v>
      </c>
      <c r="D185" s="261" t="s">
        <v>671</v>
      </c>
      <c r="E185" s="180" t="s">
        <v>519</v>
      </c>
      <c r="F185" s="180" t="s">
        <v>440</v>
      </c>
      <c r="G185" s="264" t="s">
        <v>434</v>
      </c>
      <c r="H185" s="249" t="s">
        <v>535</v>
      </c>
      <c r="I185" s="206">
        <v>173001.36</v>
      </c>
      <c r="J185" s="237" t="s">
        <v>973</v>
      </c>
    </row>
    <row r="186" spans="2:10" s="201" customFormat="1" ht="36">
      <c r="B186" s="203">
        <v>179</v>
      </c>
      <c r="C186" s="179">
        <v>43585</v>
      </c>
      <c r="D186" s="261" t="s">
        <v>671</v>
      </c>
      <c r="E186" s="180" t="s">
        <v>460</v>
      </c>
      <c r="F186" s="180" t="s">
        <v>442</v>
      </c>
      <c r="G186" s="264" t="s">
        <v>675</v>
      </c>
      <c r="H186" s="249" t="s">
        <v>439</v>
      </c>
      <c r="I186" s="206">
        <v>85512</v>
      </c>
      <c r="J186" s="237" t="s">
        <v>973</v>
      </c>
    </row>
    <row r="187" spans="2:10" s="201" customFormat="1" ht="60">
      <c r="B187" s="204">
        <v>180</v>
      </c>
      <c r="C187" s="179">
        <v>43585</v>
      </c>
      <c r="D187" s="261" t="s">
        <v>671</v>
      </c>
      <c r="E187" s="180" t="s">
        <v>516</v>
      </c>
      <c r="F187" s="180" t="s">
        <v>474</v>
      </c>
      <c r="G187" s="264" t="s">
        <v>512</v>
      </c>
      <c r="H187" s="249" t="s">
        <v>513</v>
      </c>
      <c r="I187" s="206">
        <v>8958.34</v>
      </c>
      <c r="J187" s="237" t="s">
        <v>973</v>
      </c>
    </row>
    <row r="188" spans="2:10" s="201" customFormat="1" ht="33.75">
      <c r="B188" s="203">
        <v>181</v>
      </c>
      <c r="C188" s="179">
        <v>43585</v>
      </c>
      <c r="D188" s="261" t="s">
        <v>671</v>
      </c>
      <c r="E188" s="180" t="s">
        <v>501</v>
      </c>
      <c r="F188" s="180" t="s">
        <v>406</v>
      </c>
      <c r="G188" s="264" t="s">
        <v>494</v>
      </c>
      <c r="H188" s="249" t="s">
        <v>407</v>
      </c>
      <c r="I188" s="206">
        <v>150098.08</v>
      </c>
      <c r="J188" s="237" t="s">
        <v>973</v>
      </c>
    </row>
    <row r="189" spans="2:10" s="201" customFormat="1" ht="33.75">
      <c r="B189" s="203">
        <v>182</v>
      </c>
      <c r="C189" s="179">
        <v>43585</v>
      </c>
      <c r="D189" s="261" t="s">
        <v>671</v>
      </c>
      <c r="E189" s="180" t="s">
        <v>506</v>
      </c>
      <c r="F189" s="180" t="s">
        <v>422</v>
      </c>
      <c r="G189" s="264" t="s">
        <v>492</v>
      </c>
      <c r="H189" s="249" t="s">
        <v>436</v>
      </c>
      <c r="I189" s="206">
        <v>15482.82</v>
      </c>
      <c r="J189" s="237" t="s">
        <v>973</v>
      </c>
    </row>
    <row r="190" spans="2:10" s="201" customFormat="1" ht="36">
      <c r="B190" s="203">
        <v>183</v>
      </c>
      <c r="C190" s="208">
        <v>43585</v>
      </c>
      <c r="D190" s="261" t="s">
        <v>671</v>
      </c>
      <c r="E190" s="262" t="s">
        <v>460</v>
      </c>
      <c r="F190" s="199" t="s">
        <v>532</v>
      </c>
      <c r="G190" s="265" t="s">
        <v>538</v>
      </c>
      <c r="H190" s="249" t="s">
        <v>539</v>
      </c>
      <c r="I190" s="206">
        <v>4212</v>
      </c>
      <c r="J190" s="237" t="s">
        <v>973</v>
      </c>
    </row>
    <row r="191" spans="2:10" s="201" customFormat="1" ht="36">
      <c r="B191" s="204">
        <v>184</v>
      </c>
      <c r="C191" s="243">
        <v>43585</v>
      </c>
      <c r="D191" s="237" t="s">
        <v>671</v>
      </c>
      <c r="E191" s="197" t="s">
        <v>1034</v>
      </c>
      <c r="F191" s="244" t="s">
        <v>602</v>
      </c>
      <c r="G191" s="244">
        <v>213879</v>
      </c>
      <c r="H191" s="244" t="s">
        <v>1035</v>
      </c>
      <c r="I191" s="206">
        <v>2500</v>
      </c>
      <c r="J191" s="237" t="s">
        <v>973</v>
      </c>
    </row>
    <row r="192" spans="2:10" s="201" customFormat="1" ht="33.75">
      <c r="B192" s="203">
        <v>185</v>
      </c>
      <c r="C192" s="243">
        <v>43585</v>
      </c>
      <c r="D192" s="237" t="s">
        <v>671</v>
      </c>
      <c r="E192" s="263" t="s">
        <v>1002</v>
      </c>
      <c r="F192" s="244" t="s">
        <v>1060</v>
      </c>
      <c r="G192" s="244">
        <v>212974</v>
      </c>
      <c r="H192" s="247" t="s">
        <v>1061</v>
      </c>
      <c r="I192" s="206">
        <v>8250</v>
      </c>
      <c r="J192" s="237" t="s">
        <v>973</v>
      </c>
    </row>
    <row r="193" spans="2:10" s="201" customFormat="1" ht="48">
      <c r="B193" s="203">
        <v>186</v>
      </c>
      <c r="C193" s="243">
        <v>43585</v>
      </c>
      <c r="D193" s="237" t="s">
        <v>671</v>
      </c>
      <c r="E193" s="197" t="s">
        <v>1064</v>
      </c>
      <c r="F193" s="244" t="s">
        <v>598</v>
      </c>
      <c r="G193" s="244">
        <v>213868</v>
      </c>
      <c r="H193" s="244" t="s">
        <v>1065</v>
      </c>
      <c r="I193" s="206">
        <v>15000</v>
      </c>
      <c r="J193" s="237" t="s">
        <v>973</v>
      </c>
    </row>
    <row r="194" spans="2:10" s="201" customFormat="1" ht="36">
      <c r="B194" s="203">
        <v>187</v>
      </c>
      <c r="C194" s="240">
        <v>43585</v>
      </c>
      <c r="D194" s="237" t="s">
        <v>671</v>
      </c>
      <c r="E194" s="257" t="s">
        <v>500</v>
      </c>
      <c r="F194" s="199" t="s">
        <v>1098</v>
      </c>
      <c r="G194" s="199">
        <v>196968</v>
      </c>
      <c r="H194" s="199" t="s">
        <v>1099</v>
      </c>
      <c r="I194" s="206">
        <v>920.4</v>
      </c>
      <c r="J194" s="237" t="s">
        <v>973</v>
      </c>
    </row>
    <row r="195" spans="2:10" s="201" customFormat="1" ht="24">
      <c r="B195" s="204">
        <v>188</v>
      </c>
      <c r="C195" s="240">
        <v>43585</v>
      </c>
      <c r="D195" s="237" t="s">
        <v>671</v>
      </c>
      <c r="E195" s="263" t="s">
        <v>1002</v>
      </c>
      <c r="F195" s="244" t="s">
        <v>1060</v>
      </c>
      <c r="G195" s="239">
        <v>212974</v>
      </c>
      <c r="H195" s="247" t="s">
        <v>1061</v>
      </c>
      <c r="I195" s="206">
        <v>8250</v>
      </c>
      <c r="J195" s="237" t="s">
        <v>973</v>
      </c>
    </row>
    <row r="196" spans="2:10" s="201" customFormat="1" ht="24">
      <c r="B196" s="203">
        <v>189</v>
      </c>
      <c r="C196" s="242">
        <v>43585</v>
      </c>
      <c r="D196" s="237" t="s">
        <v>671</v>
      </c>
      <c r="E196" s="196" t="s">
        <v>1139</v>
      </c>
      <c r="F196" s="237" t="s">
        <v>1273</v>
      </c>
      <c r="G196" s="237">
        <v>215236</v>
      </c>
      <c r="H196" s="237" t="s">
        <v>1274</v>
      </c>
      <c r="I196" s="206">
        <v>554.6</v>
      </c>
      <c r="J196" s="237" t="s">
        <v>973</v>
      </c>
    </row>
    <row r="197" spans="2:10" s="201" customFormat="1" ht="36">
      <c r="B197" s="203">
        <v>190</v>
      </c>
      <c r="C197" s="179">
        <v>43587</v>
      </c>
      <c r="D197" s="261" t="s">
        <v>671</v>
      </c>
      <c r="E197" s="180" t="s">
        <v>460</v>
      </c>
      <c r="F197" s="180" t="s">
        <v>405</v>
      </c>
      <c r="G197" s="264" t="s">
        <v>673</v>
      </c>
      <c r="H197" s="249" t="s">
        <v>524</v>
      </c>
      <c r="I197" s="206">
        <v>88557.86</v>
      </c>
      <c r="J197" s="237" t="s">
        <v>973</v>
      </c>
    </row>
    <row r="198" spans="2:10" s="201" customFormat="1" ht="24">
      <c r="B198" s="203">
        <v>191</v>
      </c>
      <c r="C198" s="243">
        <v>43587</v>
      </c>
      <c r="D198" s="237" t="s">
        <v>671</v>
      </c>
      <c r="E198" s="197" t="s">
        <v>460</v>
      </c>
      <c r="F198" s="244" t="s">
        <v>571</v>
      </c>
      <c r="G198" s="244">
        <v>212297</v>
      </c>
      <c r="H198" s="244" t="s">
        <v>1029</v>
      </c>
      <c r="I198" s="206">
        <v>3000</v>
      </c>
      <c r="J198" s="237" t="s">
        <v>973</v>
      </c>
    </row>
    <row r="199" spans="2:10" s="201" customFormat="1" ht="36">
      <c r="B199" s="204">
        <v>192</v>
      </c>
      <c r="C199" s="243">
        <v>43587</v>
      </c>
      <c r="D199" s="237" t="s">
        <v>671</v>
      </c>
      <c r="E199" s="197" t="s">
        <v>455</v>
      </c>
      <c r="F199" s="244" t="s">
        <v>1032</v>
      </c>
      <c r="G199" s="244">
        <v>214740</v>
      </c>
      <c r="H199" s="244" t="s">
        <v>1033</v>
      </c>
      <c r="I199" s="206">
        <v>7000</v>
      </c>
      <c r="J199" s="237" t="s">
        <v>973</v>
      </c>
    </row>
    <row r="200" spans="2:10" s="201" customFormat="1" ht="36">
      <c r="B200" s="203">
        <v>193</v>
      </c>
      <c r="C200" s="179">
        <v>43588</v>
      </c>
      <c r="D200" s="261" t="s">
        <v>671</v>
      </c>
      <c r="E200" s="180" t="s">
        <v>453</v>
      </c>
      <c r="F200" s="180" t="s">
        <v>441</v>
      </c>
      <c r="G200" s="264" t="s">
        <v>484</v>
      </c>
      <c r="H200" s="249" t="s">
        <v>437</v>
      </c>
      <c r="I200" s="206">
        <v>275665.02</v>
      </c>
      <c r="J200" s="237" t="s">
        <v>973</v>
      </c>
    </row>
    <row r="201" spans="2:10" s="201" customFormat="1" ht="48">
      <c r="B201" s="203">
        <v>194</v>
      </c>
      <c r="C201" s="243">
        <v>43588</v>
      </c>
      <c r="D201" s="237" t="s">
        <v>671</v>
      </c>
      <c r="E201" s="197" t="s">
        <v>992</v>
      </c>
      <c r="F201" s="244" t="s">
        <v>637</v>
      </c>
      <c r="G201" s="244">
        <v>213748</v>
      </c>
      <c r="H201" s="244" t="s">
        <v>1031</v>
      </c>
      <c r="I201" s="206">
        <v>6875</v>
      </c>
      <c r="J201" s="237" t="s">
        <v>973</v>
      </c>
    </row>
    <row r="202" spans="2:10" s="201" customFormat="1" ht="48">
      <c r="B202" s="203">
        <v>195</v>
      </c>
      <c r="C202" s="240">
        <v>43588</v>
      </c>
      <c r="D202" s="237" t="s">
        <v>671</v>
      </c>
      <c r="E202" s="257" t="s">
        <v>970</v>
      </c>
      <c r="F202" s="237" t="s">
        <v>971</v>
      </c>
      <c r="G202" s="199">
        <v>209191</v>
      </c>
      <c r="H202" s="199" t="s">
        <v>972</v>
      </c>
      <c r="I202" s="206">
        <v>7530</v>
      </c>
      <c r="J202" s="237" t="s">
        <v>973</v>
      </c>
    </row>
    <row r="203" spans="2:10" s="201" customFormat="1" ht="48">
      <c r="B203" s="204">
        <v>196</v>
      </c>
      <c r="C203" s="240">
        <v>43589</v>
      </c>
      <c r="D203" s="237" t="s">
        <v>671</v>
      </c>
      <c r="E203" s="257" t="s">
        <v>1169</v>
      </c>
      <c r="F203" s="199" t="s">
        <v>1170</v>
      </c>
      <c r="G203" s="239">
        <v>214975</v>
      </c>
      <c r="H203" s="199" t="s">
        <v>1171</v>
      </c>
      <c r="I203" s="206">
        <v>15387</v>
      </c>
      <c r="J203" s="237" t="s">
        <v>973</v>
      </c>
    </row>
    <row r="204" spans="2:10" s="201" customFormat="1" ht="60">
      <c r="B204" s="203">
        <v>197</v>
      </c>
      <c r="C204" s="243">
        <v>43591</v>
      </c>
      <c r="D204" s="237" t="s">
        <v>671</v>
      </c>
      <c r="E204" s="197" t="s">
        <v>1036</v>
      </c>
      <c r="F204" s="244" t="s">
        <v>1037</v>
      </c>
      <c r="G204" s="244">
        <v>211872</v>
      </c>
      <c r="H204" s="244" t="s">
        <v>1038</v>
      </c>
      <c r="I204" s="206">
        <v>1200</v>
      </c>
      <c r="J204" s="237" t="s">
        <v>973</v>
      </c>
    </row>
    <row r="205" spans="2:10" s="201" customFormat="1" ht="36">
      <c r="B205" s="203">
        <v>198</v>
      </c>
      <c r="C205" s="243">
        <v>43591</v>
      </c>
      <c r="D205" s="237" t="s">
        <v>671</v>
      </c>
      <c r="E205" s="197" t="s">
        <v>1062</v>
      </c>
      <c r="F205" s="244" t="s">
        <v>616</v>
      </c>
      <c r="G205" s="244">
        <v>214465</v>
      </c>
      <c r="H205" s="244" t="s">
        <v>1063</v>
      </c>
      <c r="I205" s="206">
        <v>5000</v>
      </c>
      <c r="J205" s="237" t="s">
        <v>973</v>
      </c>
    </row>
    <row r="206" spans="2:10" s="201" customFormat="1" ht="48">
      <c r="B206" s="203">
        <v>199</v>
      </c>
      <c r="C206" s="240">
        <v>43591</v>
      </c>
      <c r="D206" s="237" t="s">
        <v>671</v>
      </c>
      <c r="E206" s="257" t="s">
        <v>1071</v>
      </c>
      <c r="F206" s="199" t="s">
        <v>1072</v>
      </c>
      <c r="G206" s="199">
        <v>211852</v>
      </c>
      <c r="H206" s="199" t="s">
        <v>1090</v>
      </c>
      <c r="I206" s="206">
        <v>489.3</v>
      </c>
      <c r="J206" s="237" t="s">
        <v>973</v>
      </c>
    </row>
    <row r="207" spans="2:10" s="201" customFormat="1" ht="36">
      <c r="B207" s="204">
        <v>200</v>
      </c>
      <c r="C207" s="249">
        <v>43591</v>
      </c>
      <c r="D207" s="237" t="s">
        <v>671</v>
      </c>
      <c r="E207" s="258" t="s">
        <v>1071</v>
      </c>
      <c r="F207" s="239" t="s">
        <v>1072</v>
      </c>
      <c r="G207" s="239">
        <v>215182</v>
      </c>
      <c r="H207" s="239" t="s">
        <v>1091</v>
      </c>
      <c r="I207" s="206">
        <v>140</v>
      </c>
      <c r="J207" s="237" t="s">
        <v>973</v>
      </c>
    </row>
    <row r="208" spans="2:10" s="201" customFormat="1" ht="36">
      <c r="B208" s="203">
        <v>201</v>
      </c>
      <c r="C208" s="240">
        <v>43591</v>
      </c>
      <c r="D208" s="237" t="s">
        <v>671</v>
      </c>
      <c r="E208" s="257" t="s">
        <v>1100</v>
      </c>
      <c r="F208" s="199" t="s">
        <v>1101</v>
      </c>
      <c r="G208" s="199">
        <v>214859</v>
      </c>
      <c r="H208" s="199" t="s">
        <v>1102</v>
      </c>
      <c r="I208" s="206">
        <v>11505</v>
      </c>
      <c r="J208" s="237" t="s">
        <v>973</v>
      </c>
    </row>
    <row r="209" spans="2:10" s="201" customFormat="1" ht="36">
      <c r="B209" s="203">
        <v>202</v>
      </c>
      <c r="C209" s="240">
        <v>43591</v>
      </c>
      <c r="D209" s="237" t="s">
        <v>671</v>
      </c>
      <c r="E209" s="257" t="s">
        <v>1015</v>
      </c>
      <c r="F209" s="252" t="s">
        <v>1049</v>
      </c>
      <c r="G209" s="239">
        <v>207840</v>
      </c>
      <c r="H209" s="237" t="s">
        <v>1133</v>
      </c>
      <c r="I209" s="206">
        <v>2333.33</v>
      </c>
      <c r="J209" s="237" t="s">
        <v>973</v>
      </c>
    </row>
    <row r="210" spans="2:10" s="201" customFormat="1" ht="24">
      <c r="B210" s="203">
        <v>203</v>
      </c>
      <c r="C210" s="242">
        <v>43591</v>
      </c>
      <c r="D210" s="237" t="s">
        <v>671</v>
      </c>
      <c r="E210" s="196" t="s">
        <v>517</v>
      </c>
      <c r="F210" s="237" t="s">
        <v>1256</v>
      </c>
      <c r="G210" s="237">
        <v>214602</v>
      </c>
      <c r="H210" s="237" t="s">
        <v>1257</v>
      </c>
      <c r="I210" s="206">
        <v>388.69</v>
      </c>
      <c r="J210" s="237" t="s">
        <v>973</v>
      </c>
    </row>
    <row r="211" spans="2:10" s="201" customFormat="1" ht="22.5">
      <c r="B211" s="204">
        <v>204</v>
      </c>
      <c r="C211" s="242">
        <v>43591</v>
      </c>
      <c r="D211" s="237" t="s">
        <v>671</v>
      </c>
      <c r="E211" s="196" t="s">
        <v>517</v>
      </c>
      <c r="F211" s="237" t="s">
        <v>1258</v>
      </c>
      <c r="G211" s="237">
        <v>214594</v>
      </c>
      <c r="H211" s="237" t="s">
        <v>1259</v>
      </c>
      <c r="I211" s="206">
        <v>8635.93</v>
      </c>
      <c r="J211" s="237" t="s">
        <v>973</v>
      </c>
    </row>
    <row r="212" spans="2:10" s="201" customFormat="1" ht="60">
      <c r="B212" s="203">
        <v>205</v>
      </c>
      <c r="C212" s="179">
        <v>43592</v>
      </c>
      <c r="D212" s="261" t="s">
        <v>671</v>
      </c>
      <c r="E212" s="180" t="s">
        <v>417</v>
      </c>
      <c r="F212" s="180" t="s">
        <v>473</v>
      </c>
      <c r="G212" s="264" t="s">
        <v>514</v>
      </c>
      <c r="H212" s="249" t="s">
        <v>515</v>
      </c>
      <c r="I212" s="206">
        <v>33863.76</v>
      </c>
      <c r="J212" s="237" t="s">
        <v>973</v>
      </c>
    </row>
    <row r="213" spans="2:10" s="201" customFormat="1" ht="33.75">
      <c r="B213" s="203">
        <v>206</v>
      </c>
      <c r="C213" s="243">
        <v>43592</v>
      </c>
      <c r="D213" s="237" t="s">
        <v>671</v>
      </c>
      <c r="E213" s="197" t="s">
        <v>992</v>
      </c>
      <c r="F213" s="244" t="s">
        <v>1058</v>
      </c>
      <c r="G213" s="244">
        <v>213268</v>
      </c>
      <c r="H213" s="244" t="s">
        <v>1059</v>
      </c>
      <c r="I213" s="206">
        <v>1500</v>
      </c>
      <c r="J213" s="237" t="s">
        <v>973</v>
      </c>
    </row>
    <row r="214" spans="2:10" s="201" customFormat="1" ht="36">
      <c r="B214" s="203">
        <v>207</v>
      </c>
      <c r="C214" s="240">
        <v>43592</v>
      </c>
      <c r="D214" s="237" t="s">
        <v>671</v>
      </c>
      <c r="E214" s="258" t="s">
        <v>1071</v>
      </c>
      <c r="F214" s="239" t="s">
        <v>1072</v>
      </c>
      <c r="G214" s="239">
        <v>211852</v>
      </c>
      <c r="H214" s="239" t="s">
        <v>1090</v>
      </c>
      <c r="I214" s="206">
        <v>315.6</v>
      </c>
      <c r="J214" s="237" t="s">
        <v>973</v>
      </c>
    </row>
    <row r="215" spans="2:10" s="201" customFormat="1" ht="60">
      <c r="B215" s="204">
        <v>208</v>
      </c>
      <c r="C215" s="240">
        <v>43592</v>
      </c>
      <c r="D215" s="237" t="s">
        <v>671</v>
      </c>
      <c r="E215" s="257" t="s">
        <v>1134</v>
      </c>
      <c r="F215" s="199" t="s">
        <v>1135</v>
      </c>
      <c r="G215" s="199">
        <v>206685</v>
      </c>
      <c r="H215" s="199" t="s">
        <v>1136</v>
      </c>
      <c r="I215" s="206">
        <v>1200</v>
      </c>
      <c r="J215" s="237" t="s">
        <v>973</v>
      </c>
    </row>
    <row r="216" spans="2:10" s="201" customFormat="1" ht="24">
      <c r="B216" s="203">
        <v>209</v>
      </c>
      <c r="C216" s="242">
        <v>43592</v>
      </c>
      <c r="D216" s="237" t="s">
        <v>671</v>
      </c>
      <c r="E216" s="196" t="s">
        <v>1254</v>
      </c>
      <c r="F216" s="237" t="s">
        <v>947</v>
      </c>
      <c r="G216" s="237">
        <v>205542</v>
      </c>
      <c r="H216" s="237" t="s">
        <v>1255</v>
      </c>
      <c r="I216" s="206">
        <v>990</v>
      </c>
      <c r="J216" s="237" t="s">
        <v>973</v>
      </c>
    </row>
    <row r="217" spans="2:10" s="201" customFormat="1" ht="36">
      <c r="B217" s="203">
        <v>210</v>
      </c>
      <c r="C217" s="179">
        <v>43593</v>
      </c>
      <c r="D217" s="261" t="s">
        <v>671</v>
      </c>
      <c r="E217" s="180" t="s">
        <v>507</v>
      </c>
      <c r="F217" s="180" t="s">
        <v>508</v>
      </c>
      <c r="G217" s="264" t="s">
        <v>509</v>
      </c>
      <c r="H217" s="249" t="s">
        <v>510</v>
      </c>
      <c r="I217" s="206">
        <v>6741.67</v>
      </c>
      <c r="J217" s="237" t="s">
        <v>973</v>
      </c>
    </row>
    <row r="218" spans="2:10" s="201" customFormat="1" ht="36">
      <c r="B218" s="203">
        <v>211</v>
      </c>
      <c r="C218" s="179">
        <v>43593</v>
      </c>
      <c r="D218" s="261" t="s">
        <v>671</v>
      </c>
      <c r="E218" s="180" t="s">
        <v>417</v>
      </c>
      <c r="F218" s="180" t="s">
        <v>403</v>
      </c>
      <c r="G218" s="264" t="s">
        <v>482</v>
      </c>
      <c r="H218" s="249" t="s">
        <v>404</v>
      </c>
      <c r="I218" s="206">
        <v>8259.56</v>
      </c>
      <c r="J218" s="237" t="s">
        <v>973</v>
      </c>
    </row>
    <row r="219" spans="2:10" s="201" customFormat="1" ht="36">
      <c r="B219" s="204">
        <v>212</v>
      </c>
      <c r="C219" s="179">
        <v>43593</v>
      </c>
      <c r="D219" s="261" t="s">
        <v>671</v>
      </c>
      <c r="E219" s="180" t="s">
        <v>507</v>
      </c>
      <c r="F219" s="180" t="s">
        <v>410</v>
      </c>
      <c r="G219" s="264" t="s">
        <v>556</v>
      </c>
      <c r="H219" s="249" t="s">
        <v>470</v>
      </c>
      <c r="I219" s="206">
        <v>8250</v>
      </c>
      <c r="J219" s="237" t="s">
        <v>973</v>
      </c>
    </row>
    <row r="220" spans="2:10" s="201" customFormat="1" ht="72">
      <c r="B220" s="203">
        <v>213</v>
      </c>
      <c r="C220" s="243">
        <v>43593</v>
      </c>
      <c r="D220" s="237" t="s">
        <v>671</v>
      </c>
      <c r="E220" s="197" t="s">
        <v>1086</v>
      </c>
      <c r="F220" s="244" t="s">
        <v>575</v>
      </c>
      <c r="G220" s="244">
        <v>212819</v>
      </c>
      <c r="H220" s="244" t="s">
        <v>1087</v>
      </c>
      <c r="I220" s="206">
        <v>4200</v>
      </c>
      <c r="J220" s="237" t="s">
        <v>973</v>
      </c>
    </row>
    <row r="221" spans="2:10" s="201" customFormat="1" ht="36">
      <c r="B221" s="203">
        <v>214</v>
      </c>
      <c r="C221" s="240">
        <v>43593</v>
      </c>
      <c r="D221" s="237" t="s">
        <v>671</v>
      </c>
      <c r="E221" s="197" t="s">
        <v>977</v>
      </c>
      <c r="F221" s="244" t="s">
        <v>1069</v>
      </c>
      <c r="G221" s="247">
        <v>211996</v>
      </c>
      <c r="H221" s="244" t="s">
        <v>1070</v>
      </c>
      <c r="I221" s="206">
        <v>1400</v>
      </c>
      <c r="J221" s="237" t="s">
        <v>973</v>
      </c>
    </row>
    <row r="222" spans="2:10" s="201" customFormat="1" ht="22.5">
      <c r="B222" s="203">
        <v>215</v>
      </c>
      <c r="C222" s="242">
        <v>43593</v>
      </c>
      <c r="D222" s="237" t="s">
        <v>671</v>
      </c>
      <c r="E222" s="196" t="s">
        <v>1251</v>
      </c>
      <c r="F222" s="237" t="s">
        <v>1252</v>
      </c>
      <c r="G222" s="237">
        <v>215276</v>
      </c>
      <c r="H222" s="237" t="s">
        <v>1253</v>
      </c>
      <c r="I222" s="206">
        <v>15494.4</v>
      </c>
      <c r="J222" s="237" t="s">
        <v>973</v>
      </c>
    </row>
    <row r="223" spans="2:10" s="201" customFormat="1" ht="24">
      <c r="B223" s="204">
        <v>216</v>
      </c>
      <c r="C223" s="242">
        <v>43593</v>
      </c>
      <c r="D223" s="237" t="s">
        <v>671</v>
      </c>
      <c r="E223" s="196" t="s">
        <v>517</v>
      </c>
      <c r="F223" s="237" t="s">
        <v>1260</v>
      </c>
      <c r="G223" s="237">
        <v>214593</v>
      </c>
      <c r="H223" s="237" t="s">
        <v>1261</v>
      </c>
      <c r="I223" s="206">
        <v>2853</v>
      </c>
      <c r="J223" s="237" t="s">
        <v>973</v>
      </c>
    </row>
    <row r="224" spans="2:10" s="201" customFormat="1" ht="22.5">
      <c r="B224" s="203">
        <v>217</v>
      </c>
      <c r="C224" s="242">
        <v>43593</v>
      </c>
      <c r="D224" s="237" t="s">
        <v>671</v>
      </c>
      <c r="E224" s="196" t="s">
        <v>517</v>
      </c>
      <c r="F224" s="237" t="s">
        <v>1262</v>
      </c>
      <c r="G224" s="237">
        <v>214601</v>
      </c>
      <c r="H224" s="237" t="s">
        <v>1263</v>
      </c>
      <c r="I224" s="206">
        <v>786.63</v>
      </c>
      <c r="J224" s="237" t="s">
        <v>973</v>
      </c>
    </row>
    <row r="225" spans="2:10" s="201" customFormat="1" ht="72">
      <c r="B225" s="203">
        <v>218</v>
      </c>
      <c r="C225" s="179">
        <v>43594</v>
      </c>
      <c r="D225" s="261" t="s">
        <v>671</v>
      </c>
      <c r="E225" s="180" t="s">
        <v>502</v>
      </c>
      <c r="F225" s="180" t="s">
        <v>531</v>
      </c>
      <c r="G225" s="264" t="s">
        <v>534</v>
      </c>
      <c r="H225" s="249" t="s">
        <v>533</v>
      </c>
      <c r="I225" s="206">
        <v>22000</v>
      </c>
      <c r="J225" s="237" t="s">
        <v>973</v>
      </c>
    </row>
    <row r="226" spans="2:10" s="201" customFormat="1" ht="48">
      <c r="B226" s="203">
        <v>219</v>
      </c>
      <c r="C226" s="240">
        <v>43594</v>
      </c>
      <c r="D226" s="237" t="s">
        <v>671</v>
      </c>
      <c r="E226" s="197" t="s">
        <v>1051</v>
      </c>
      <c r="F226" s="244" t="s">
        <v>1052</v>
      </c>
      <c r="G226" s="199">
        <v>212888</v>
      </c>
      <c r="H226" s="244" t="s">
        <v>1053</v>
      </c>
      <c r="I226" s="206">
        <v>6655.5</v>
      </c>
      <c r="J226" s="237" t="s">
        <v>973</v>
      </c>
    </row>
    <row r="227" spans="2:10" s="201" customFormat="1" ht="60">
      <c r="B227" s="204">
        <v>220</v>
      </c>
      <c r="C227" s="240">
        <v>43594</v>
      </c>
      <c r="D227" s="237" t="s">
        <v>671</v>
      </c>
      <c r="E227" s="257" t="s">
        <v>1103</v>
      </c>
      <c r="F227" s="199" t="s">
        <v>1052</v>
      </c>
      <c r="G227" s="199">
        <v>212888</v>
      </c>
      <c r="H227" s="199" t="s">
        <v>1104</v>
      </c>
      <c r="I227" s="206">
        <v>1500</v>
      </c>
      <c r="J227" s="237" t="s">
        <v>973</v>
      </c>
    </row>
    <row r="228" spans="2:10" s="201" customFormat="1" ht="48">
      <c r="B228" s="203">
        <v>221</v>
      </c>
      <c r="C228" s="242">
        <v>43594</v>
      </c>
      <c r="D228" s="237" t="s">
        <v>671</v>
      </c>
      <c r="E228" s="257" t="s">
        <v>1112</v>
      </c>
      <c r="F228" s="237" t="s">
        <v>1113</v>
      </c>
      <c r="G228" s="237">
        <v>215088</v>
      </c>
      <c r="H228" s="237" t="s">
        <v>1114</v>
      </c>
      <c r="I228" s="206">
        <v>265</v>
      </c>
      <c r="J228" s="237" t="s">
        <v>973</v>
      </c>
    </row>
    <row r="229" spans="2:10" s="201" customFormat="1" ht="48">
      <c r="B229" s="203">
        <v>222</v>
      </c>
      <c r="C229" s="242">
        <v>43594</v>
      </c>
      <c r="D229" s="237" t="s">
        <v>671</v>
      </c>
      <c r="E229" s="257" t="s">
        <v>1116</v>
      </c>
      <c r="F229" s="237" t="s">
        <v>1117</v>
      </c>
      <c r="G229" s="237">
        <v>214656</v>
      </c>
      <c r="H229" s="237" t="s">
        <v>1118</v>
      </c>
      <c r="I229" s="206">
        <v>8797</v>
      </c>
      <c r="J229" s="237" t="s">
        <v>973</v>
      </c>
    </row>
    <row r="230" spans="2:10" s="201" customFormat="1" ht="36">
      <c r="B230" s="203">
        <v>223</v>
      </c>
      <c r="C230" s="240">
        <v>43594</v>
      </c>
      <c r="D230" s="237" t="s">
        <v>671</v>
      </c>
      <c r="E230" s="197" t="s">
        <v>977</v>
      </c>
      <c r="F230" s="244" t="s">
        <v>1039</v>
      </c>
      <c r="G230" s="239">
        <v>194121</v>
      </c>
      <c r="H230" s="244" t="s">
        <v>1040</v>
      </c>
      <c r="I230" s="206">
        <v>2236.1</v>
      </c>
      <c r="J230" s="237" t="s">
        <v>973</v>
      </c>
    </row>
    <row r="231" spans="2:10" s="201" customFormat="1" ht="36">
      <c r="B231" s="204">
        <v>224</v>
      </c>
      <c r="C231" s="240">
        <v>43594</v>
      </c>
      <c r="D231" s="237" t="s">
        <v>671</v>
      </c>
      <c r="E231" s="257" t="s">
        <v>1116</v>
      </c>
      <c r="F231" s="239" t="s">
        <v>1137</v>
      </c>
      <c r="G231" s="239">
        <v>215253</v>
      </c>
      <c r="H231" s="199" t="s">
        <v>1138</v>
      </c>
      <c r="I231" s="206">
        <v>6300.02</v>
      </c>
      <c r="J231" s="237" t="s">
        <v>973</v>
      </c>
    </row>
    <row r="232" spans="2:10" s="201" customFormat="1" ht="36">
      <c r="B232" s="203">
        <v>225</v>
      </c>
      <c r="C232" s="179">
        <v>43595</v>
      </c>
      <c r="D232" s="261" t="s">
        <v>671</v>
      </c>
      <c r="E232" s="180" t="s">
        <v>687</v>
      </c>
      <c r="F232" s="180" t="s">
        <v>688</v>
      </c>
      <c r="G232" s="264" t="s">
        <v>689</v>
      </c>
      <c r="H232" s="249" t="s">
        <v>690</v>
      </c>
      <c r="I232" s="205">
        <v>78320</v>
      </c>
      <c r="J232" s="237" t="s">
        <v>973</v>
      </c>
    </row>
    <row r="233" spans="2:10" s="201" customFormat="1" ht="60">
      <c r="B233" s="203">
        <v>226</v>
      </c>
      <c r="C233" s="179">
        <v>43595</v>
      </c>
      <c r="D233" s="261" t="s">
        <v>671</v>
      </c>
      <c r="E233" s="180" t="s">
        <v>417</v>
      </c>
      <c r="F233" s="180" t="s">
        <v>473</v>
      </c>
      <c r="G233" s="264" t="s">
        <v>514</v>
      </c>
      <c r="H233" s="249" t="s">
        <v>515</v>
      </c>
      <c r="I233" s="206">
        <v>3870</v>
      </c>
      <c r="J233" s="237" t="s">
        <v>973</v>
      </c>
    </row>
    <row r="234" spans="2:10" s="201" customFormat="1" ht="24">
      <c r="B234" s="203">
        <v>227</v>
      </c>
      <c r="C234" s="179">
        <v>43595</v>
      </c>
      <c r="D234" s="261" t="s">
        <v>671</v>
      </c>
      <c r="E234" s="180" t="s">
        <v>460</v>
      </c>
      <c r="F234" s="180" t="s">
        <v>398</v>
      </c>
      <c r="G234" s="264" t="s">
        <v>478</v>
      </c>
      <c r="H234" s="249" t="s">
        <v>511</v>
      </c>
      <c r="I234" s="206">
        <v>24480.19</v>
      </c>
      <c r="J234" s="237" t="s">
        <v>973</v>
      </c>
    </row>
    <row r="235" spans="2:10" s="201" customFormat="1" ht="36">
      <c r="B235" s="204">
        <v>228</v>
      </c>
      <c r="C235" s="179">
        <v>43595</v>
      </c>
      <c r="D235" s="261" t="s">
        <v>671</v>
      </c>
      <c r="E235" s="180" t="s">
        <v>525</v>
      </c>
      <c r="F235" s="180" t="s">
        <v>408</v>
      </c>
      <c r="G235" s="264" t="s">
        <v>564</v>
      </c>
      <c r="H235" s="249" t="s">
        <v>526</v>
      </c>
      <c r="I235" s="206">
        <v>30775.58</v>
      </c>
      <c r="J235" s="237" t="s">
        <v>973</v>
      </c>
    </row>
    <row r="236" spans="2:10" s="201" customFormat="1" ht="36">
      <c r="B236" s="203">
        <v>229</v>
      </c>
      <c r="C236" s="240">
        <v>43595</v>
      </c>
      <c r="D236" s="237" t="s">
        <v>671</v>
      </c>
      <c r="E236" s="196" t="s">
        <v>1125</v>
      </c>
      <c r="F236" s="239" t="s">
        <v>422</v>
      </c>
      <c r="G236" s="239">
        <v>215693</v>
      </c>
      <c r="H236" s="199" t="s">
        <v>1126</v>
      </c>
      <c r="I236" s="206">
        <v>44.6</v>
      </c>
      <c r="J236" s="237" t="s">
        <v>973</v>
      </c>
    </row>
    <row r="237" spans="2:10" s="201" customFormat="1" ht="48">
      <c r="B237" s="203">
        <v>230</v>
      </c>
      <c r="C237" s="240">
        <v>43595</v>
      </c>
      <c r="D237" s="237" t="s">
        <v>671</v>
      </c>
      <c r="E237" s="257" t="s">
        <v>989</v>
      </c>
      <c r="F237" s="199" t="s">
        <v>995</v>
      </c>
      <c r="G237" s="239">
        <v>213325</v>
      </c>
      <c r="H237" s="199" t="s">
        <v>996</v>
      </c>
      <c r="I237" s="206">
        <v>1320</v>
      </c>
      <c r="J237" s="237" t="s">
        <v>973</v>
      </c>
    </row>
    <row r="238" spans="2:10" s="201" customFormat="1" ht="33.75">
      <c r="B238" s="203">
        <v>231</v>
      </c>
      <c r="C238" s="179">
        <v>43598</v>
      </c>
      <c r="D238" s="261" t="s">
        <v>671</v>
      </c>
      <c r="E238" s="180" t="s">
        <v>500</v>
      </c>
      <c r="F238" s="180" t="s">
        <v>422</v>
      </c>
      <c r="G238" s="264" t="s">
        <v>491</v>
      </c>
      <c r="H238" s="249" t="s">
        <v>423</v>
      </c>
      <c r="I238" s="206">
        <v>11944.44</v>
      </c>
      <c r="J238" s="237" t="s">
        <v>973</v>
      </c>
    </row>
    <row r="239" spans="2:10" s="201" customFormat="1" ht="33.75">
      <c r="B239" s="204">
        <v>232</v>
      </c>
      <c r="C239" s="179">
        <v>43598</v>
      </c>
      <c r="D239" s="261" t="s">
        <v>671</v>
      </c>
      <c r="E239" s="180" t="s">
        <v>500</v>
      </c>
      <c r="F239" s="180" t="s">
        <v>431</v>
      </c>
      <c r="G239" s="264" t="s">
        <v>480</v>
      </c>
      <c r="H239" s="249" t="s">
        <v>469</v>
      </c>
      <c r="I239" s="206">
        <v>2554.75</v>
      </c>
      <c r="J239" s="237" t="s">
        <v>973</v>
      </c>
    </row>
    <row r="240" spans="2:10" s="201" customFormat="1" ht="45">
      <c r="B240" s="203">
        <v>233</v>
      </c>
      <c r="C240" s="208">
        <v>43598</v>
      </c>
      <c r="D240" s="261" t="s">
        <v>671</v>
      </c>
      <c r="E240" s="262" t="s">
        <v>551</v>
      </c>
      <c r="F240" s="199" t="s">
        <v>552</v>
      </c>
      <c r="G240" s="265" t="s">
        <v>553</v>
      </c>
      <c r="H240" s="249" t="s">
        <v>554</v>
      </c>
      <c r="I240" s="206">
        <v>4779</v>
      </c>
      <c r="J240" s="237" t="s">
        <v>973</v>
      </c>
    </row>
    <row r="241" spans="2:10" s="201" customFormat="1" ht="48">
      <c r="B241" s="203">
        <v>234</v>
      </c>
      <c r="C241" s="240">
        <v>43598</v>
      </c>
      <c r="D241" s="237" t="s">
        <v>671</v>
      </c>
      <c r="E241" s="257" t="s">
        <v>1103</v>
      </c>
      <c r="F241" s="199" t="s">
        <v>1052</v>
      </c>
      <c r="G241" s="199">
        <v>212888</v>
      </c>
      <c r="H241" s="199" t="s">
        <v>1104</v>
      </c>
      <c r="I241" s="206">
        <v>265</v>
      </c>
      <c r="J241" s="237" t="s">
        <v>973</v>
      </c>
    </row>
    <row r="242" spans="2:10" s="201" customFormat="1" ht="24">
      <c r="B242" s="203">
        <v>235</v>
      </c>
      <c r="C242" s="240">
        <v>43598</v>
      </c>
      <c r="D242" s="237" t="s">
        <v>671</v>
      </c>
      <c r="E242" s="196" t="s">
        <v>1121</v>
      </c>
      <c r="F242" s="239" t="s">
        <v>1122</v>
      </c>
      <c r="G242" s="239">
        <v>214201</v>
      </c>
      <c r="H242" s="239" t="s">
        <v>1123</v>
      </c>
      <c r="I242" s="206">
        <v>236</v>
      </c>
      <c r="J242" s="237" t="s">
        <v>973</v>
      </c>
    </row>
    <row r="243" spans="2:10" s="201" customFormat="1" ht="24">
      <c r="B243" s="204">
        <v>236</v>
      </c>
      <c r="C243" s="242">
        <v>43598</v>
      </c>
      <c r="D243" s="237" t="s">
        <v>671</v>
      </c>
      <c r="E243" s="196" t="s">
        <v>1267</v>
      </c>
      <c r="F243" s="237" t="s">
        <v>969</v>
      </c>
      <c r="G243" s="237">
        <v>214751</v>
      </c>
      <c r="H243" s="237" t="s">
        <v>968</v>
      </c>
      <c r="I243" s="206">
        <v>27821.54</v>
      </c>
      <c r="J243" s="237" t="s">
        <v>973</v>
      </c>
    </row>
    <row r="244" spans="2:10" s="201" customFormat="1" ht="33.75">
      <c r="B244" s="203">
        <v>237</v>
      </c>
      <c r="C244" s="243">
        <v>43598</v>
      </c>
      <c r="D244" s="237" t="s">
        <v>671</v>
      </c>
      <c r="E244" s="197" t="s">
        <v>1270</v>
      </c>
      <c r="F244" s="244" t="s">
        <v>1271</v>
      </c>
      <c r="G244" s="244">
        <v>214655</v>
      </c>
      <c r="H244" s="244" t="s">
        <v>965</v>
      </c>
      <c r="I244" s="206">
        <v>18684.62</v>
      </c>
      <c r="J244" s="237" t="s">
        <v>973</v>
      </c>
    </row>
    <row r="245" spans="2:10" s="201" customFormat="1" ht="48">
      <c r="B245" s="203">
        <v>238</v>
      </c>
      <c r="C245" s="243">
        <v>43599</v>
      </c>
      <c r="D245" s="237" t="s">
        <v>671</v>
      </c>
      <c r="E245" s="197" t="s">
        <v>989</v>
      </c>
      <c r="F245" s="244" t="s">
        <v>990</v>
      </c>
      <c r="G245" s="244">
        <v>214169</v>
      </c>
      <c r="H245" s="244" t="s">
        <v>991</v>
      </c>
      <c r="I245" s="206">
        <v>5000</v>
      </c>
      <c r="J245" s="237" t="s">
        <v>973</v>
      </c>
    </row>
    <row r="246" spans="2:10" s="201" customFormat="1" ht="36">
      <c r="B246" s="203">
        <v>239</v>
      </c>
      <c r="C246" s="209">
        <v>43600</v>
      </c>
      <c r="D246" s="261" t="s">
        <v>671</v>
      </c>
      <c r="E246" s="257" t="s">
        <v>399</v>
      </c>
      <c r="F246" s="180" t="s">
        <v>472</v>
      </c>
      <c r="G246" s="264" t="s">
        <v>557</v>
      </c>
      <c r="H246" s="249" t="s">
        <v>558</v>
      </c>
      <c r="I246" s="205">
        <v>375192</v>
      </c>
      <c r="J246" s="237" t="s">
        <v>973</v>
      </c>
    </row>
    <row r="247" spans="2:10" s="201" customFormat="1" ht="36">
      <c r="B247" s="204">
        <v>240</v>
      </c>
      <c r="C247" s="243">
        <v>43600</v>
      </c>
      <c r="D247" s="237" t="s">
        <v>671</v>
      </c>
      <c r="E247" s="197" t="s">
        <v>1071</v>
      </c>
      <c r="F247" s="244" t="s">
        <v>1088</v>
      </c>
      <c r="G247" s="244">
        <v>213484</v>
      </c>
      <c r="H247" s="244" t="s">
        <v>1089</v>
      </c>
      <c r="I247" s="206">
        <v>590</v>
      </c>
      <c r="J247" s="237" t="s">
        <v>973</v>
      </c>
    </row>
    <row r="248" spans="2:10" s="201" customFormat="1" ht="24">
      <c r="B248" s="203">
        <v>241</v>
      </c>
      <c r="C248" s="243">
        <v>43600</v>
      </c>
      <c r="D248" s="237" t="s">
        <v>671</v>
      </c>
      <c r="E248" s="197" t="s">
        <v>1015</v>
      </c>
      <c r="F248" s="244" t="s">
        <v>606</v>
      </c>
      <c r="G248" s="244">
        <v>214155</v>
      </c>
      <c r="H248" s="244" t="s">
        <v>1016</v>
      </c>
      <c r="I248" s="206">
        <v>5000</v>
      </c>
      <c r="J248" s="237" t="s">
        <v>973</v>
      </c>
    </row>
    <row r="249" spans="2:10" s="201" customFormat="1" ht="36">
      <c r="B249" s="203">
        <v>242</v>
      </c>
      <c r="C249" s="240">
        <v>43600</v>
      </c>
      <c r="D249" s="237" t="s">
        <v>671</v>
      </c>
      <c r="E249" s="241" t="s">
        <v>986</v>
      </c>
      <c r="F249" s="237" t="s">
        <v>987</v>
      </c>
      <c r="G249" s="199">
        <v>212768</v>
      </c>
      <c r="H249" s="199" t="s">
        <v>988</v>
      </c>
      <c r="I249" s="206">
        <v>2823.8</v>
      </c>
      <c r="J249" s="237" t="s">
        <v>973</v>
      </c>
    </row>
    <row r="250" spans="2:10" s="201" customFormat="1" ht="24">
      <c r="B250" s="203">
        <v>243</v>
      </c>
      <c r="C250" s="240">
        <v>43600</v>
      </c>
      <c r="D250" s="237" t="s">
        <v>671</v>
      </c>
      <c r="E250" s="257" t="s">
        <v>1139</v>
      </c>
      <c r="F250" s="239" t="s">
        <v>1140</v>
      </c>
      <c r="G250" s="239">
        <v>194243</v>
      </c>
      <c r="H250" s="199" t="s">
        <v>1141</v>
      </c>
      <c r="I250" s="206">
        <v>320</v>
      </c>
      <c r="J250" s="237" t="s">
        <v>973</v>
      </c>
    </row>
    <row r="251" spans="2:10" s="201" customFormat="1" ht="36">
      <c r="B251" s="204">
        <v>244</v>
      </c>
      <c r="C251" s="240">
        <v>43600</v>
      </c>
      <c r="D251" s="237" t="s">
        <v>671</v>
      </c>
      <c r="E251" s="257" t="s">
        <v>1015</v>
      </c>
      <c r="F251" s="199" t="s">
        <v>1129</v>
      </c>
      <c r="G251" s="239">
        <v>206287</v>
      </c>
      <c r="H251" s="199" t="s">
        <v>1130</v>
      </c>
      <c r="I251" s="206">
        <v>400</v>
      </c>
      <c r="J251" s="237" t="s">
        <v>973</v>
      </c>
    </row>
    <row r="252" spans="2:10" s="201" customFormat="1" ht="24">
      <c r="B252" s="203">
        <v>245</v>
      </c>
      <c r="C252" s="242">
        <v>43600</v>
      </c>
      <c r="D252" s="237" t="s">
        <v>671</v>
      </c>
      <c r="E252" s="196" t="s">
        <v>460</v>
      </c>
      <c r="F252" s="237" t="s">
        <v>1264</v>
      </c>
      <c r="G252" s="237">
        <v>213132</v>
      </c>
      <c r="H252" s="237" t="s">
        <v>1265</v>
      </c>
      <c r="I252" s="206">
        <v>332.77</v>
      </c>
      <c r="J252" s="237" t="s">
        <v>973</v>
      </c>
    </row>
    <row r="253" spans="2:10" s="201" customFormat="1" ht="24">
      <c r="B253" s="203">
        <v>246</v>
      </c>
      <c r="C253" s="242">
        <v>43600</v>
      </c>
      <c r="D253" s="237" t="s">
        <v>671</v>
      </c>
      <c r="E253" s="196" t="s">
        <v>460</v>
      </c>
      <c r="F253" s="237" t="s">
        <v>1264</v>
      </c>
      <c r="G253" s="237">
        <v>213132</v>
      </c>
      <c r="H253" s="237" t="s">
        <v>1266</v>
      </c>
      <c r="I253" s="206">
        <v>1190.44</v>
      </c>
      <c r="J253" s="237" t="s">
        <v>973</v>
      </c>
    </row>
    <row r="254" spans="2:10" s="201" customFormat="1" ht="48">
      <c r="B254" s="203">
        <v>247</v>
      </c>
      <c r="C254" s="179">
        <v>43601</v>
      </c>
      <c r="D254" s="261" t="s">
        <v>671</v>
      </c>
      <c r="E254" s="180" t="s">
        <v>519</v>
      </c>
      <c r="F254" s="180" t="s">
        <v>441</v>
      </c>
      <c r="G254" s="264" t="s">
        <v>495</v>
      </c>
      <c r="H254" s="249" t="s">
        <v>463</v>
      </c>
      <c r="I254" s="206">
        <v>831446.72</v>
      </c>
      <c r="J254" s="237" t="s">
        <v>973</v>
      </c>
    </row>
    <row r="255" spans="2:10" s="201" customFormat="1" ht="36">
      <c r="B255" s="204">
        <v>248</v>
      </c>
      <c r="C255" s="179">
        <v>43601</v>
      </c>
      <c r="D255" s="261" t="s">
        <v>671</v>
      </c>
      <c r="E255" s="180" t="s">
        <v>555</v>
      </c>
      <c r="F255" s="180" t="s">
        <v>441</v>
      </c>
      <c r="G255" s="264" t="s">
        <v>686</v>
      </c>
      <c r="H255" s="249" t="s">
        <v>535</v>
      </c>
      <c r="I255" s="206">
        <v>913305.58</v>
      </c>
      <c r="J255" s="237" t="s">
        <v>973</v>
      </c>
    </row>
    <row r="256" spans="2:10" s="201" customFormat="1" ht="45">
      <c r="B256" s="203">
        <v>249</v>
      </c>
      <c r="C256" s="179">
        <v>43601</v>
      </c>
      <c r="D256" s="261" t="s">
        <v>671</v>
      </c>
      <c r="E256" s="180" t="s">
        <v>448</v>
      </c>
      <c r="F256" s="180" t="s">
        <v>415</v>
      </c>
      <c r="G256" s="264" t="s">
        <v>559</v>
      </c>
      <c r="H256" s="249" t="s">
        <v>464</v>
      </c>
      <c r="I256" s="206">
        <f>62712.47+544.76</f>
        <v>63257.23</v>
      </c>
      <c r="J256" s="237" t="s">
        <v>973</v>
      </c>
    </row>
    <row r="257" spans="2:10" s="201" customFormat="1" ht="67.5">
      <c r="B257" s="203">
        <v>250</v>
      </c>
      <c r="C257" s="208">
        <v>43601</v>
      </c>
      <c r="D257" s="261" t="s">
        <v>671</v>
      </c>
      <c r="E257" s="262" t="s">
        <v>551</v>
      </c>
      <c r="F257" s="199" t="s">
        <v>552</v>
      </c>
      <c r="G257" s="265" t="s">
        <v>553</v>
      </c>
      <c r="H257" s="249" t="s">
        <v>554</v>
      </c>
      <c r="I257" s="206">
        <v>3610.8</v>
      </c>
      <c r="J257" s="237" t="s">
        <v>973</v>
      </c>
    </row>
    <row r="258" spans="2:10" s="201" customFormat="1" ht="36">
      <c r="B258" s="203">
        <v>251</v>
      </c>
      <c r="C258" s="240">
        <v>43601</v>
      </c>
      <c r="D258" s="237" t="s">
        <v>671</v>
      </c>
      <c r="E258" s="257" t="s">
        <v>1197</v>
      </c>
      <c r="F258" s="199" t="s">
        <v>1198</v>
      </c>
      <c r="G258" s="239">
        <v>215094</v>
      </c>
      <c r="H258" s="199" t="s">
        <v>1199</v>
      </c>
      <c r="I258" s="206">
        <v>32100</v>
      </c>
      <c r="J258" s="237" t="s">
        <v>973</v>
      </c>
    </row>
    <row r="259" spans="2:10" s="201" customFormat="1" ht="48">
      <c r="B259" s="204">
        <v>252</v>
      </c>
      <c r="C259" s="179">
        <v>43602</v>
      </c>
      <c r="D259" s="261" t="s">
        <v>671</v>
      </c>
      <c r="E259" s="180" t="s">
        <v>460</v>
      </c>
      <c r="F259" s="180" t="s">
        <v>430</v>
      </c>
      <c r="G259" s="264" t="s">
        <v>479</v>
      </c>
      <c r="H259" s="249" t="s">
        <v>409</v>
      </c>
      <c r="I259" s="206">
        <v>171.61</v>
      </c>
      <c r="J259" s="237" t="s">
        <v>973</v>
      </c>
    </row>
    <row r="260" spans="2:10" s="201" customFormat="1" ht="45">
      <c r="B260" s="203">
        <v>253</v>
      </c>
      <c r="C260" s="208">
        <v>43602</v>
      </c>
      <c r="D260" s="261" t="s">
        <v>671</v>
      </c>
      <c r="E260" s="262" t="s">
        <v>551</v>
      </c>
      <c r="F260" s="199" t="s">
        <v>552</v>
      </c>
      <c r="G260" s="265" t="s">
        <v>553</v>
      </c>
      <c r="H260" s="249" t="s">
        <v>554</v>
      </c>
      <c r="I260" s="206">
        <v>5097.6</v>
      </c>
      <c r="J260" s="237" t="s">
        <v>973</v>
      </c>
    </row>
    <row r="261" spans="2:10" s="201" customFormat="1" ht="84">
      <c r="B261" s="203">
        <v>254</v>
      </c>
      <c r="C261" s="240">
        <v>43602</v>
      </c>
      <c r="D261" s="237" t="s">
        <v>671</v>
      </c>
      <c r="E261" s="258" t="s">
        <v>1092</v>
      </c>
      <c r="F261" s="239" t="s">
        <v>1093</v>
      </c>
      <c r="G261" s="239">
        <v>215508</v>
      </c>
      <c r="H261" s="239" t="s">
        <v>1093</v>
      </c>
      <c r="I261" s="206">
        <v>9600</v>
      </c>
      <c r="J261" s="237" t="s">
        <v>973</v>
      </c>
    </row>
    <row r="262" spans="2:10" s="201" customFormat="1" ht="48">
      <c r="B262" s="203">
        <v>255</v>
      </c>
      <c r="C262" s="240">
        <v>43602</v>
      </c>
      <c r="D262" s="237" t="s">
        <v>671</v>
      </c>
      <c r="E262" s="257" t="s">
        <v>1051</v>
      </c>
      <c r="F262" s="199" t="s">
        <v>1105</v>
      </c>
      <c r="G262" s="199">
        <v>212886</v>
      </c>
      <c r="H262" s="199" t="s">
        <v>1106</v>
      </c>
      <c r="I262" s="206">
        <v>621.7</v>
      </c>
      <c r="J262" s="237" t="s">
        <v>973</v>
      </c>
    </row>
    <row r="263" spans="2:10" s="201" customFormat="1" ht="24">
      <c r="B263" s="204">
        <v>256</v>
      </c>
      <c r="C263" s="240">
        <v>43602</v>
      </c>
      <c r="D263" s="237" t="s">
        <v>671</v>
      </c>
      <c r="E263" s="197" t="s">
        <v>1010</v>
      </c>
      <c r="F263" s="244" t="s">
        <v>608</v>
      </c>
      <c r="G263" s="199">
        <v>214156</v>
      </c>
      <c r="H263" s="244" t="s">
        <v>1011</v>
      </c>
      <c r="I263" s="206">
        <v>7000</v>
      </c>
      <c r="J263" s="237" t="s">
        <v>973</v>
      </c>
    </row>
    <row r="264" spans="2:10" s="201" customFormat="1" ht="60">
      <c r="B264" s="203">
        <v>257</v>
      </c>
      <c r="C264" s="179">
        <v>43605</v>
      </c>
      <c r="D264" s="261" t="s">
        <v>671</v>
      </c>
      <c r="E264" s="180" t="s">
        <v>500</v>
      </c>
      <c r="F264" s="180" t="s">
        <v>422</v>
      </c>
      <c r="G264" s="264" t="s">
        <v>504</v>
      </c>
      <c r="H264" s="249" t="s">
        <v>505</v>
      </c>
      <c r="I264" s="206">
        <v>19284.1</v>
      </c>
      <c r="J264" s="237" t="s">
        <v>973</v>
      </c>
    </row>
    <row r="265" spans="2:10" s="201" customFormat="1" ht="33.75">
      <c r="B265" s="203">
        <v>258</v>
      </c>
      <c r="C265" s="179">
        <v>43605</v>
      </c>
      <c r="D265" s="261" t="s">
        <v>671</v>
      </c>
      <c r="E265" s="180" t="s">
        <v>501</v>
      </c>
      <c r="F265" s="180" t="s">
        <v>677</v>
      </c>
      <c r="G265" s="264" t="s">
        <v>679</v>
      </c>
      <c r="H265" s="249" t="s">
        <v>435</v>
      </c>
      <c r="I265" s="205">
        <v>799</v>
      </c>
      <c r="J265" s="237" t="s">
        <v>973</v>
      </c>
    </row>
    <row r="266" spans="2:10" s="201" customFormat="1" ht="33.75">
      <c r="B266" s="203">
        <v>259</v>
      </c>
      <c r="C266" s="179">
        <v>43605</v>
      </c>
      <c r="D266" s="261" t="s">
        <v>671</v>
      </c>
      <c r="E266" s="180" t="s">
        <v>501</v>
      </c>
      <c r="F266" s="180" t="s">
        <v>677</v>
      </c>
      <c r="G266" s="264" t="s">
        <v>678</v>
      </c>
      <c r="H266" s="249" t="s">
        <v>449</v>
      </c>
      <c r="I266" s="205">
        <v>15902.77</v>
      </c>
      <c r="J266" s="237" t="s">
        <v>973</v>
      </c>
    </row>
    <row r="267" spans="2:10" s="201" customFormat="1" ht="60">
      <c r="B267" s="204">
        <v>260</v>
      </c>
      <c r="C267" s="179">
        <v>43605</v>
      </c>
      <c r="D267" s="261" t="s">
        <v>671</v>
      </c>
      <c r="E267" s="180" t="s">
        <v>460</v>
      </c>
      <c r="F267" s="180" t="s">
        <v>418</v>
      </c>
      <c r="G267" s="264" t="s">
        <v>680</v>
      </c>
      <c r="H267" s="249" t="s">
        <v>681</v>
      </c>
      <c r="I267" s="206">
        <v>8854.17</v>
      </c>
      <c r="J267" s="237" t="s">
        <v>973</v>
      </c>
    </row>
    <row r="268" spans="2:10" s="201" customFormat="1" ht="48">
      <c r="B268" s="203">
        <v>261</v>
      </c>
      <c r="C268" s="179">
        <v>43605</v>
      </c>
      <c r="D268" s="261" t="s">
        <v>671</v>
      </c>
      <c r="E268" s="180" t="s">
        <v>516</v>
      </c>
      <c r="F268" s="180" t="s">
        <v>474</v>
      </c>
      <c r="G268" s="264" t="s">
        <v>512</v>
      </c>
      <c r="H268" s="249" t="s">
        <v>513</v>
      </c>
      <c r="I268" s="206">
        <v>8958.34</v>
      </c>
      <c r="J268" s="237" t="s">
        <v>973</v>
      </c>
    </row>
    <row r="269" spans="2:10" s="201" customFormat="1" ht="22.5">
      <c r="B269" s="203">
        <v>262</v>
      </c>
      <c r="C269" s="208">
        <v>43605</v>
      </c>
      <c r="D269" s="261" t="s">
        <v>671</v>
      </c>
      <c r="E269" s="262" t="s">
        <v>460</v>
      </c>
      <c r="F269" s="199" t="s">
        <v>454</v>
      </c>
      <c r="G269" s="265" t="s">
        <v>711</v>
      </c>
      <c r="H269" s="249" t="s">
        <v>522</v>
      </c>
      <c r="I269" s="206">
        <v>144.22</v>
      </c>
      <c r="J269" s="237" t="s">
        <v>973</v>
      </c>
    </row>
    <row r="270" spans="2:10" s="201" customFormat="1" ht="24">
      <c r="B270" s="203">
        <v>263</v>
      </c>
      <c r="C270" s="208">
        <v>43605</v>
      </c>
      <c r="D270" s="261" t="s">
        <v>671</v>
      </c>
      <c r="E270" s="262" t="s">
        <v>460</v>
      </c>
      <c r="F270" s="199" t="s">
        <v>454</v>
      </c>
      <c r="G270" s="265" t="s">
        <v>711</v>
      </c>
      <c r="H270" s="249" t="s">
        <v>522</v>
      </c>
      <c r="I270" s="206">
        <v>472.17</v>
      </c>
      <c r="J270" s="237" t="s">
        <v>973</v>
      </c>
    </row>
    <row r="271" spans="2:10" s="201" customFormat="1" ht="22.5">
      <c r="B271" s="204">
        <v>264</v>
      </c>
      <c r="C271" s="208">
        <v>43605</v>
      </c>
      <c r="D271" s="261" t="s">
        <v>671</v>
      </c>
      <c r="E271" s="262" t="s">
        <v>460</v>
      </c>
      <c r="F271" s="199" t="s">
        <v>454</v>
      </c>
      <c r="G271" s="265" t="s">
        <v>711</v>
      </c>
      <c r="H271" s="249" t="s">
        <v>522</v>
      </c>
      <c r="I271" s="206">
        <v>494.57</v>
      </c>
      <c r="J271" s="237" t="s">
        <v>973</v>
      </c>
    </row>
    <row r="272" spans="2:10" s="201" customFormat="1" ht="22.5">
      <c r="B272" s="203">
        <v>265</v>
      </c>
      <c r="C272" s="208">
        <v>43605</v>
      </c>
      <c r="D272" s="261" t="s">
        <v>671</v>
      </c>
      <c r="E272" s="262" t="s">
        <v>460</v>
      </c>
      <c r="F272" s="199" t="s">
        <v>454</v>
      </c>
      <c r="G272" s="265" t="s">
        <v>711</v>
      </c>
      <c r="H272" s="249" t="s">
        <v>522</v>
      </c>
      <c r="I272" s="206">
        <v>488.91</v>
      </c>
      <c r="J272" s="237" t="s">
        <v>973</v>
      </c>
    </row>
    <row r="273" spans="2:10" s="201" customFormat="1" ht="24">
      <c r="B273" s="203">
        <v>266</v>
      </c>
      <c r="C273" s="208">
        <v>43605</v>
      </c>
      <c r="D273" s="261" t="s">
        <v>671</v>
      </c>
      <c r="E273" s="262" t="s">
        <v>460</v>
      </c>
      <c r="F273" s="199" t="s">
        <v>454</v>
      </c>
      <c r="G273" s="265" t="s">
        <v>710</v>
      </c>
      <c r="H273" s="249" t="s">
        <v>521</v>
      </c>
      <c r="I273" s="206">
        <v>6189.3</v>
      </c>
      <c r="J273" s="237" t="s">
        <v>973</v>
      </c>
    </row>
    <row r="274" spans="2:10" s="201" customFormat="1" ht="24">
      <c r="B274" s="203">
        <v>267</v>
      </c>
      <c r="C274" s="208">
        <v>43605</v>
      </c>
      <c r="D274" s="261" t="s">
        <v>671</v>
      </c>
      <c r="E274" s="262" t="s">
        <v>460</v>
      </c>
      <c r="F274" s="199" t="s">
        <v>454</v>
      </c>
      <c r="G274" s="265" t="s">
        <v>710</v>
      </c>
      <c r="H274" s="249" t="s">
        <v>521</v>
      </c>
      <c r="I274" s="206">
        <v>1158.31</v>
      </c>
      <c r="J274" s="237" t="s">
        <v>973</v>
      </c>
    </row>
    <row r="275" spans="2:10" s="201" customFormat="1" ht="36">
      <c r="B275" s="204">
        <v>268</v>
      </c>
      <c r="C275" s="240">
        <v>43605</v>
      </c>
      <c r="D275" s="237" t="s">
        <v>671</v>
      </c>
      <c r="E275" s="257" t="s">
        <v>460</v>
      </c>
      <c r="F275" s="199" t="s">
        <v>1094</v>
      </c>
      <c r="G275" s="199">
        <v>212298</v>
      </c>
      <c r="H275" s="199" t="s">
        <v>1095</v>
      </c>
      <c r="I275" s="206">
        <v>570</v>
      </c>
      <c r="J275" s="237" t="s">
        <v>973</v>
      </c>
    </row>
    <row r="276" spans="2:10" s="201" customFormat="1" ht="48">
      <c r="B276" s="203">
        <v>269</v>
      </c>
      <c r="C276" s="240">
        <v>43605</v>
      </c>
      <c r="D276" s="237" t="s">
        <v>671</v>
      </c>
      <c r="E276" s="257" t="s">
        <v>1051</v>
      </c>
      <c r="F276" s="199" t="s">
        <v>1107</v>
      </c>
      <c r="G276" s="199">
        <v>215340</v>
      </c>
      <c r="H276" s="199" t="s">
        <v>1108</v>
      </c>
      <c r="I276" s="206">
        <v>31600</v>
      </c>
      <c r="J276" s="237" t="s">
        <v>973</v>
      </c>
    </row>
    <row r="277" spans="2:10" s="201" customFormat="1" ht="36">
      <c r="B277" s="203">
        <v>270</v>
      </c>
      <c r="C277" s="240">
        <v>43605</v>
      </c>
      <c r="D277" s="237" t="s">
        <v>671</v>
      </c>
      <c r="E277" s="257" t="s">
        <v>1156</v>
      </c>
      <c r="F277" s="199" t="s">
        <v>1157</v>
      </c>
      <c r="G277" s="239">
        <v>208962</v>
      </c>
      <c r="H277" s="237" t="s">
        <v>1158</v>
      </c>
      <c r="I277" s="206">
        <v>2714</v>
      </c>
      <c r="J277" s="237" t="s">
        <v>973</v>
      </c>
    </row>
    <row r="278" spans="2:10" s="201" customFormat="1" ht="36">
      <c r="B278" s="203">
        <v>271</v>
      </c>
      <c r="C278" s="179">
        <v>43606</v>
      </c>
      <c r="D278" s="261" t="s">
        <v>671</v>
      </c>
      <c r="E278" s="180" t="s">
        <v>399</v>
      </c>
      <c r="F278" s="180" t="s">
        <v>414</v>
      </c>
      <c r="G278" s="264" t="s">
        <v>486</v>
      </c>
      <c r="H278" s="249" t="s">
        <v>429</v>
      </c>
      <c r="I278" s="205">
        <v>6175</v>
      </c>
      <c r="J278" s="237" t="s">
        <v>973</v>
      </c>
    </row>
    <row r="279" spans="2:10" s="201" customFormat="1" ht="48">
      <c r="B279" s="204">
        <v>272</v>
      </c>
      <c r="C279" s="240">
        <v>43606</v>
      </c>
      <c r="D279" s="237" t="s">
        <v>671</v>
      </c>
      <c r="E279" s="257" t="s">
        <v>1071</v>
      </c>
      <c r="F279" s="199" t="s">
        <v>830</v>
      </c>
      <c r="G279" s="199">
        <v>214296</v>
      </c>
      <c r="H279" s="199" t="s">
        <v>615</v>
      </c>
      <c r="I279" s="206">
        <v>2000</v>
      </c>
      <c r="J279" s="237" t="s">
        <v>973</v>
      </c>
    </row>
    <row r="280" spans="2:10" s="201" customFormat="1" ht="48">
      <c r="B280" s="203">
        <v>273</v>
      </c>
      <c r="C280" s="240">
        <v>43606</v>
      </c>
      <c r="D280" s="237" t="s">
        <v>671</v>
      </c>
      <c r="E280" s="258" t="s">
        <v>1071</v>
      </c>
      <c r="F280" s="199" t="s">
        <v>1072</v>
      </c>
      <c r="G280" s="199">
        <v>215182</v>
      </c>
      <c r="H280" s="239" t="s">
        <v>1115</v>
      </c>
      <c r="I280" s="206">
        <v>70</v>
      </c>
      <c r="J280" s="237" t="s">
        <v>973</v>
      </c>
    </row>
    <row r="281" spans="2:10" s="201" customFormat="1" ht="60">
      <c r="B281" s="203">
        <v>274</v>
      </c>
      <c r="C281" s="240">
        <v>43606</v>
      </c>
      <c r="D281" s="237" t="s">
        <v>671</v>
      </c>
      <c r="E281" s="257" t="s">
        <v>980</v>
      </c>
      <c r="F281" s="199" t="s">
        <v>1119</v>
      </c>
      <c r="G281" s="199">
        <v>208837</v>
      </c>
      <c r="H281" s="199" t="s">
        <v>1120</v>
      </c>
      <c r="I281" s="206">
        <v>413</v>
      </c>
      <c r="J281" s="237" t="s">
        <v>973</v>
      </c>
    </row>
    <row r="282" spans="2:10" s="201" customFormat="1" ht="60">
      <c r="B282" s="203">
        <v>275</v>
      </c>
      <c r="C282" s="240">
        <v>43606</v>
      </c>
      <c r="D282" s="237" t="s">
        <v>671</v>
      </c>
      <c r="E282" s="257" t="s">
        <v>980</v>
      </c>
      <c r="F282" s="199" t="s">
        <v>1119</v>
      </c>
      <c r="G282" s="199">
        <v>208837</v>
      </c>
      <c r="H282" s="199" t="s">
        <v>1120</v>
      </c>
      <c r="I282" s="206">
        <v>413</v>
      </c>
      <c r="J282" s="237" t="s">
        <v>973</v>
      </c>
    </row>
    <row r="283" spans="2:10" s="201" customFormat="1" ht="36">
      <c r="B283" s="204">
        <v>276</v>
      </c>
      <c r="C283" s="240">
        <v>43606</v>
      </c>
      <c r="D283" s="237" t="s">
        <v>671</v>
      </c>
      <c r="E283" s="257" t="s">
        <v>460</v>
      </c>
      <c r="F283" s="199" t="s">
        <v>1151</v>
      </c>
      <c r="G283" s="239">
        <v>209743</v>
      </c>
      <c r="H283" s="199" t="s">
        <v>1152</v>
      </c>
      <c r="I283" s="206">
        <v>907.5</v>
      </c>
      <c r="J283" s="237" t="s">
        <v>973</v>
      </c>
    </row>
    <row r="284" spans="2:10" s="201" customFormat="1" ht="36">
      <c r="B284" s="203">
        <v>277</v>
      </c>
      <c r="C284" s="240">
        <v>43606</v>
      </c>
      <c r="D284" s="237" t="s">
        <v>671</v>
      </c>
      <c r="E284" s="257" t="s">
        <v>460</v>
      </c>
      <c r="F284" s="199" t="s">
        <v>1096</v>
      </c>
      <c r="G284" s="239">
        <v>197261</v>
      </c>
      <c r="H284" s="199" t="s">
        <v>1097</v>
      </c>
      <c r="I284" s="206">
        <v>533</v>
      </c>
      <c r="J284" s="237" t="s">
        <v>973</v>
      </c>
    </row>
    <row r="285" spans="2:10" s="201" customFormat="1" ht="22.5">
      <c r="B285" s="203">
        <v>278</v>
      </c>
      <c r="C285" s="242">
        <v>43606</v>
      </c>
      <c r="D285" s="237" t="s">
        <v>671</v>
      </c>
      <c r="E285" s="196" t="s">
        <v>1284</v>
      </c>
      <c r="F285" s="237" t="s">
        <v>1285</v>
      </c>
      <c r="G285" s="237">
        <v>215852</v>
      </c>
      <c r="H285" s="237" t="s">
        <v>1286</v>
      </c>
      <c r="I285" s="206">
        <v>16856</v>
      </c>
      <c r="J285" s="237" t="s">
        <v>973</v>
      </c>
    </row>
    <row r="286" spans="2:10" s="201" customFormat="1" ht="48">
      <c r="B286" s="203">
        <v>279</v>
      </c>
      <c r="C286" s="179">
        <v>43607</v>
      </c>
      <c r="D286" s="261" t="s">
        <v>671</v>
      </c>
      <c r="E286" s="180" t="s">
        <v>417</v>
      </c>
      <c r="F286" s="180" t="s">
        <v>412</v>
      </c>
      <c r="G286" s="264" t="s">
        <v>496</v>
      </c>
      <c r="H286" s="249" t="s">
        <v>413</v>
      </c>
      <c r="I286" s="206">
        <v>6495.83</v>
      </c>
      <c r="J286" s="237" t="s">
        <v>973</v>
      </c>
    </row>
    <row r="287" spans="2:10" s="201" customFormat="1" ht="33.75">
      <c r="B287" s="204">
        <v>280</v>
      </c>
      <c r="C287" s="179">
        <v>43607</v>
      </c>
      <c r="D287" s="261" t="s">
        <v>671</v>
      </c>
      <c r="E287" s="180" t="s">
        <v>465</v>
      </c>
      <c r="F287" s="180" t="s">
        <v>447</v>
      </c>
      <c r="G287" s="264" t="s">
        <v>674</v>
      </c>
      <c r="H287" s="249" t="s">
        <v>566</v>
      </c>
      <c r="I287" s="206">
        <v>90469.83</v>
      </c>
      <c r="J287" s="237" t="s">
        <v>973</v>
      </c>
    </row>
    <row r="288" spans="2:10" s="201" customFormat="1" ht="48">
      <c r="B288" s="203">
        <v>281</v>
      </c>
      <c r="C288" s="179">
        <v>43607</v>
      </c>
      <c r="D288" s="261" t="s">
        <v>671</v>
      </c>
      <c r="E288" s="180" t="s">
        <v>465</v>
      </c>
      <c r="F288" s="180" t="s">
        <v>466</v>
      </c>
      <c r="G288" s="264" t="s">
        <v>497</v>
      </c>
      <c r="H288" s="249" t="s">
        <v>467</v>
      </c>
      <c r="I288" s="206">
        <v>8957.14</v>
      </c>
      <c r="J288" s="237" t="s">
        <v>973</v>
      </c>
    </row>
    <row r="289" spans="2:10" s="201" customFormat="1" ht="36">
      <c r="B289" s="203">
        <v>282</v>
      </c>
      <c r="C289" s="240">
        <v>43607</v>
      </c>
      <c r="D289" s="237" t="s">
        <v>671</v>
      </c>
      <c r="E289" s="258" t="s">
        <v>1071</v>
      </c>
      <c r="F289" s="199" t="s">
        <v>1072</v>
      </c>
      <c r="G289" s="239">
        <v>211852</v>
      </c>
      <c r="H289" s="199" t="s">
        <v>1090</v>
      </c>
      <c r="I289" s="206">
        <v>154.9</v>
      </c>
      <c r="J289" s="237" t="s">
        <v>973</v>
      </c>
    </row>
    <row r="290" spans="2:10" s="201" customFormat="1" ht="36">
      <c r="B290" s="203">
        <v>283</v>
      </c>
      <c r="C290" s="240">
        <v>43607</v>
      </c>
      <c r="D290" s="237" t="s">
        <v>671</v>
      </c>
      <c r="E290" s="196" t="s">
        <v>1148</v>
      </c>
      <c r="F290" s="199" t="s">
        <v>1149</v>
      </c>
      <c r="G290" s="239">
        <v>215479</v>
      </c>
      <c r="H290" s="199" t="s">
        <v>1150</v>
      </c>
      <c r="I290" s="206">
        <v>22271.2</v>
      </c>
      <c r="J290" s="237" t="s">
        <v>973</v>
      </c>
    </row>
    <row r="291" spans="2:10" s="201" customFormat="1" ht="36">
      <c r="B291" s="204">
        <v>284</v>
      </c>
      <c r="C291" s="240">
        <v>43607</v>
      </c>
      <c r="D291" s="237" t="s">
        <v>671</v>
      </c>
      <c r="E291" s="196" t="s">
        <v>1112</v>
      </c>
      <c r="F291" s="199" t="s">
        <v>1174</v>
      </c>
      <c r="G291" s="239">
        <v>215577</v>
      </c>
      <c r="H291" s="199" t="s">
        <v>1175</v>
      </c>
      <c r="I291" s="206">
        <v>29500</v>
      </c>
      <c r="J291" s="237" t="s">
        <v>973</v>
      </c>
    </row>
    <row r="292" spans="2:10" s="201" customFormat="1" ht="22.5">
      <c r="B292" s="203">
        <v>285</v>
      </c>
      <c r="C292" s="242">
        <v>43607</v>
      </c>
      <c r="D292" s="237" t="s">
        <v>671</v>
      </c>
      <c r="E292" s="196" t="s">
        <v>455</v>
      </c>
      <c r="F292" s="237" t="s">
        <v>1287</v>
      </c>
      <c r="G292" s="237">
        <v>215346</v>
      </c>
      <c r="H292" s="237" t="s">
        <v>1287</v>
      </c>
      <c r="I292" s="206">
        <v>12944</v>
      </c>
      <c r="J292" s="237" t="s">
        <v>973</v>
      </c>
    </row>
    <row r="293" spans="2:10" s="201" customFormat="1" ht="24">
      <c r="B293" s="203">
        <v>286</v>
      </c>
      <c r="C293" s="243">
        <v>43607</v>
      </c>
      <c r="D293" s="237" t="s">
        <v>671</v>
      </c>
      <c r="E293" s="197" t="s">
        <v>517</v>
      </c>
      <c r="F293" s="244" t="s">
        <v>1292</v>
      </c>
      <c r="G293" s="244">
        <v>214803</v>
      </c>
      <c r="H293" s="244" t="s">
        <v>1293</v>
      </c>
      <c r="I293" s="206">
        <v>30400</v>
      </c>
      <c r="J293" s="237" t="s">
        <v>973</v>
      </c>
    </row>
    <row r="294" spans="2:10" s="201" customFormat="1" ht="48">
      <c r="B294" s="203">
        <v>287</v>
      </c>
      <c r="C294" s="179">
        <v>43608</v>
      </c>
      <c r="D294" s="261" t="s">
        <v>671</v>
      </c>
      <c r="E294" s="180" t="s">
        <v>502</v>
      </c>
      <c r="F294" s="180" t="s">
        <v>421</v>
      </c>
      <c r="G294" s="264" t="s">
        <v>493</v>
      </c>
      <c r="H294" s="249" t="s">
        <v>520</v>
      </c>
      <c r="I294" s="206">
        <v>8250</v>
      </c>
      <c r="J294" s="237" t="s">
        <v>973</v>
      </c>
    </row>
    <row r="295" spans="2:10" s="201" customFormat="1" ht="48">
      <c r="B295" s="204">
        <v>288</v>
      </c>
      <c r="C295" s="179">
        <v>43608</v>
      </c>
      <c r="D295" s="261" t="s">
        <v>671</v>
      </c>
      <c r="E295" s="180" t="s">
        <v>502</v>
      </c>
      <c r="F295" s="180" t="s">
        <v>421</v>
      </c>
      <c r="G295" s="264" t="s">
        <v>493</v>
      </c>
      <c r="H295" s="249" t="s">
        <v>520</v>
      </c>
      <c r="I295" s="206">
        <v>8250</v>
      </c>
      <c r="J295" s="237" t="s">
        <v>973</v>
      </c>
    </row>
    <row r="296" spans="2:10" s="201" customFormat="1" ht="24">
      <c r="B296" s="203">
        <v>289</v>
      </c>
      <c r="C296" s="240">
        <v>43608</v>
      </c>
      <c r="D296" s="237" t="s">
        <v>671</v>
      </c>
      <c r="E296" s="197" t="s">
        <v>460</v>
      </c>
      <c r="F296" s="244" t="s">
        <v>1046</v>
      </c>
      <c r="G296" s="239">
        <v>206394</v>
      </c>
      <c r="H296" s="244" t="s">
        <v>1048</v>
      </c>
      <c r="I296" s="206">
        <v>1382.5</v>
      </c>
      <c r="J296" s="237" t="s">
        <v>973</v>
      </c>
    </row>
    <row r="297" spans="2:10" s="201" customFormat="1" ht="33.75">
      <c r="B297" s="203">
        <v>290</v>
      </c>
      <c r="C297" s="242">
        <v>43608</v>
      </c>
      <c r="D297" s="237" t="s">
        <v>671</v>
      </c>
      <c r="E297" s="196" t="s">
        <v>1272</v>
      </c>
      <c r="F297" s="237" t="s">
        <v>953</v>
      </c>
      <c r="G297" s="237">
        <v>215733</v>
      </c>
      <c r="H297" s="237" t="s">
        <v>952</v>
      </c>
      <c r="I297" s="206">
        <v>1300</v>
      </c>
      <c r="J297" s="237" t="s">
        <v>973</v>
      </c>
    </row>
    <row r="298" spans="2:10" s="201" customFormat="1" ht="48">
      <c r="B298" s="203">
        <v>291</v>
      </c>
      <c r="C298" s="179">
        <v>43609</v>
      </c>
      <c r="D298" s="261" t="s">
        <v>671</v>
      </c>
      <c r="E298" s="180" t="s">
        <v>502</v>
      </c>
      <c r="F298" s="180" t="s">
        <v>421</v>
      </c>
      <c r="G298" s="264" t="s">
        <v>493</v>
      </c>
      <c r="H298" s="249" t="s">
        <v>520</v>
      </c>
      <c r="I298" s="206">
        <v>8250</v>
      </c>
      <c r="J298" s="237" t="s">
        <v>973</v>
      </c>
    </row>
    <row r="299" spans="2:10" s="201" customFormat="1" ht="45">
      <c r="B299" s="204">
        <v>292</v>
      </c>
      <c r="C299" s="208">
        <v>43609</v>
      </c>
      <c r="D299" s="261" t="s">
        <v>671</v>
      </c>
      <c r="E299" s="262" t="s">
        <v>551</v>
      </c>
      <c r="F299" s="199" t="s">
        <v>552</v>
      </c>
      <c r="G299" s="265" t="s">
        <v>553</v>
      </c>
      <c r="H299" s="249" t="s">
        <v>554</v>
      </c>
      <c r="I299" s="206">
        <v>5097.6</v>
      </c>
      <c r="J299" s="237" t="s">
        <v>973</v>
      </c>
    </row>
    <row r="300" spans="2:10" s="201" customFormat="1" ht="33.75">
      <c r="B300" s="203">
        <v>293</v>
      </c>
      <c r="C300" s="240">
        <v>43609</v>
      </c>
      <c r="D300" s="237" t="s">
        <v>671</v>
      </c>
      <c r="E300" s="196" t="s">
        <v>1127</v>
      </c>
      <c r="F300" s="239" t="s">
        <v>1005</v>
      </c>
      <c r="G300" s="239">
        <v>211873</v>
      </c>
      <c r="H300" s="239" t="s">
        <v>1128</v>
      </c>
      <c r="I300" s="206">
        <v>3000</v>
      </c>
      <c r="J300" s="237" t="s">
        <v>973</v>
      </c>
    </row>
    <row r="301" spans="2:10" s="201" customFormat="1" ht="120">
      <c r="B301" s="203">
        <v>294</v>
      </c>
      <c r="C301" s="208">
        <v>43612</v>
      </c>
      <c r="D301" s="261" t="s">
        <v>671</v>
      </c>
      <c r="E301" s="262" t="s">
        <v>540</v>
      </c>
      <c r="F301" s="180" t="s">
        <v>541</v>
      </c>
      <c r="G301" s="264" t="s">
        <v>542</v>
      </c>
      <c r="H301" s="249" t="s">
        <v>543</v>
      </c>
      <c r="I301" s="206">
        <v>248941.91</v>
      </c>
      <c r="J301" s="237" t="s">
        <v>973</v>
      </c>
    </row>
    <row r="302" spans="2:10" s="201" customFormat="1" ht="36">
      <c r="B302" s="203">
        <v>295</v>
      </c>
      <c r="C302" s="251">
        <v>43612</v>
      </c>
      <c r="D302" s="237" t="s">
        <v>671</v>
      </c>
      <c r="E302" s="258" t="s">
        <v>1023</v>
      </c>
      <c r="F302" s="250" t="s">
        <v>618</v>
      </c>
      <c r="G302" s="261">
        <v>214512</v>
      </c>
      <c r="H302" s="239" t="s">
        <v>1025</v>
      </c>
      <c r="I302" s="206">
        <v>2000</v>
      </c>
      <c r="J302" s="237" t="s">
        <v>973</v>
      </c>
    </row>
    <row r="303" spans="2:10" s="201" customFormat="1" ht="36">
      <c r="B303" s="204">
        <v>296</v>
      </c>
      <c r="C303" s="240">
        <v>43612</v>
      </c>
      <c r="D303" s="237" t="s">
        <v>671</v>
      </c>
      <c r="E303" s="197" t="s">
        <v>1010</v>
      </c>
      <c r="F303" s="244" t="s">
        <v>1012</v>
      </c>
      <c r="G303" s="239">
        <v>212765</v>
      </c>
      <c r="H303" s="244" t="s">
        <v>1013</v>
      </c>
      <c r="I303" s="206">
        <v>2500</v>
      </c>
      <c r="J303" s="237" t="s">
        <v>973</v>
      </c>
    </row>
    <row r="304" spans="2:10" s="201" customFormat="1" ht="36">
      <c r="B304" s="203">
        <v>297</v>
      </c>
      <c r="C304" s="240">
        <v>43612</v>
      </c>
      <c r="D304" s="237" t="s">
        <v>671</v>
      </c>
      <c r="E304" s="257" t="s">
        <v>1161</v>
      </c>
      <c r="F304" s="199" t="s">
        <v>1162</v>
      </c>
      <c r="G304" s="199">
        <v>214988</v>
      </c>
      <c r="H304" s="199" t="s">
        <v>1163</v>
      </c>
      <c r="I304" s="206">
        <v>16284</v>
      </c>
      <c r="J304" s="237" t="s">
        <v>973</v>
      </c>
    </row>
    <row r="305" spans="2:10" s="201" customFormat="1" ht="24">
      <c r="B305" s="203">
        <v>298</v>
      </c>
      <c r="C305" s="242">
        <v>43612</v>
      </c>
      <c r="D305" s="237" t="s">
        <v>671</v>
      </c>
      <c r="E305" s="196" t="s">
        <v>460</v>
      </c>
      <c r="F305" s="237" t="s">
        <v>1290</v>
      </c>
      <c r="G305" s="237">
        <v>216143</v>
      </c>
      <c r="H305" s="237" t="s">
        <v>1291</v>
      </c>
      <c r="I305" s="206">
        <v>13446</v>
      </c>
      <c r="J305" s="237" t="s">
        <v>973</v>
      </c>
    </row>
    <row r="306" spans="2:10" s="201" customFormat="1" ht="36">
      <c r="B306" s="203">
        <v>299</v>
      </c>
      <c r="C306" s="179">
        <v>43613</v>
      </c>
      <c r="D306" s="261" t="s">
        <v>671</v>
      </c>
      <c r="E306" s="180" t="s">
        <v>460</v>
      </c>
      <c r="F306" s="180" t="s">
        <v>442</v>
      </c>
      <c r="G306" s="264" t="s">
        <v>675</v>
      </c>
      <c r="H306" s="249" t="s">
        <v>439</v>
      </c>
      <c r="I306" s="206">
        <v>85512</v>
      </c>
      <c r="J306" s="237" t="s">
        <v>973</v>
      </c>
    </row>
    <row r="307" spans="2:10" s="201" customFormat="1" ht="36">
      <c r="B307" s="204">
        <v>300</v>
      </c>
      <c r="C307" s="179">
        <v>43613</v>
      </c>
      <c r="D307" s="261" t="s">
        <v>671</v>
      </c>
      <c r="E307" s="180" t="s">
        <v>453</v>
      </c>
      <c r="F307" s="180" t="s">
        <v>441</v>
      </c>
      <c r="G307" s="264" t="s">
        <v>484</v>
      </c>
      <c r="H307" s="249" t="s">
        <v>437</v>
      </c>
      <c r="I307" s="206">
        <v>266772.6</v>
      </c>
      <c r="J307" s="237" t="s">
        <v>973</v>
      </c>
    </row>
    <row r="308" spans="2:10" s="201" customFormat="1" ht="36">
      <c r="B308" s="203">
        <v>301</v>
      </c>
      <c r="C308" s="179">
        <v>43613</v>
      </c>
      <c r="D308" s="261" t="s">
        <v>671</v>
      </c>
      <c r="E308" s="180" t="s">
        <v>687</v>
      </c>
      <c r="F308" s="180" t="s">
        <v>688</v>
      </c>
      <c r="G308" s="264" t="s">
        <v>689</v>
      </c>
      <c r="H308" s="249" t="s">
        <v>690</v>
      </c>
      <c r="I308" s="205">
        <v>78320</v>
      </c>
      <c r="J308" s="237" t="s">
        <v>973</v>
      </c>
    </row>
    <row r="309" spans="2:10" s="201" customFormat="1" ht="36">
      <c r="B309" s="203">
        <v>302</v>
      </c>
      <c r="C309" s="240">
        <v>43613</v>
      </c>
      <c r="D309" s="237" t="s">
        <v>671</v>
      </c>
      <c r="E309" s="257" t="s">
        <v>1026</v>
      </c>
      <c r="F309" s="199" t="s">
        <v>1124</v>
      </c>
      <c r="G309" s="199">
        <v>213853</v>
      </c>
      <c r="H309" s="199" t="s">
        <v>1027</v>
      </c>
      <c r="I309" s="206">
        <v>1800</v>
      </c>
      <c r="J309" s="237" t="s">
        <v>973</v>
      </c>
    </row>
    <row r="310" spans="2:10" s="201" customFormat="1" ht="22.5">
      <c r="B310" s="203">
        <v>303</v>
      </c>
      <c r="C310" s="242">
        <v>43613</v>
      </c>
      <c r="D310" s="237" t="s">
        <v>671</v>
      </c>
      <c r="E310" s="196" t="s">
        <v>1153</v>
      </c>
      <c r="F310" s="199" t="s">
        <v>1154</v>
      </c>
      <c r="G310" s="238">
        <v>216145</v>
      </c>
      <c r="H310" s="199" t="s">
        <v>1155</v>
      </c>
      <c r="I310" s="206">
        <v>44.6</v>
      </c>
      <c r="J310" s="237" t="s">
        <v>973</v>
      </c>
    </row>
    <row r="311" spans="2:10" s="201" customFormat="1" ht="36">
      <c r="B311" s="204">
        <v>304</v>
      </c>
      <c r="C311" s="240">
        <v>43613</v>
      </c>
      <c r="D311" s="237" t="s">
        <v>671</v>
      </c>
      <c r="E311" s="197" t="s">
        <v>977</v>
      </c>
      <c r="F311" s="244" t="s">
        <v>1069</v>
      </c>
      <c r="G311" s="247">
        <v>211996</v>
      </c>
      <c r="H311" s="244" t="s">
        <v>1070</v>
      </c>
      <c r="I311" s="206">
        <v>1400</v>
      </c>
      <c r="J311" s="237" t="s">
        <v>973</v>
      </c>
    </row>
    <row r="312" spans="2:10" s="201" customFormat="1" ht="36">
      <c r="B312" s="203">
        <v>305</v>
      </c>
      <c r="C312" s="240">
        <v>43613</v>
      </c>
      <c r="D312" s="237" t="s">
        <v>671</v>
      </c>
      <c r="E312" s="257" t="s">
        <v>460</v>
      </c>
      <c r="F312" s="199" t="s">
        <v>1094</v>
      </c>
      <c r="G312" s="199">
        <v>212298</v>
      </c>
      <c r="H312" s="199" t="s">
        <v>1095</v>
      </c>
      <c r="I312" s="206">
        <v>570</v>
      </c>
      <c r="J312" s="237" t="s">
        <v>973</v>
      </c>
    </row>
    <row r="313" spans="2:10" s="201" customFormat="1" ht="24">
      <c r="B313" s="203">
        <v>306</v>
      </c>
      <c r="C313" s="242">
        <v>43613</v>
      </c>
      <c r="D313" s="237" t="s">
        <v>671</v>
      </c>
      <c r="E313" s="196" t="s">
        <v>517</v>
      </c>
      <c r="F313" s="237" t="s">
        <v>1288</v>
      </c>
      <c r="G313" s="237">
        <v>215385</v>
      </c>
      <c r="H313" s="237" t="s">
        <v>1289</v>
      </c>
      <c r="I313" s="206">
        <v>33180</v>
      </c>
      <c r="J313" s="237" t="s">
        <v>973</v>
      </c>
    </row>
    <row r="314" spans="2:10" s="201" customFormat="1" ht="24">
      <c r="B314" s="203">
        <v>307</v>
      </c>
      <c r="C314" s="242">
        <v>43613</v>
      </c>
      <c r="D314" s="237" t="s">
        <v>671</v>
      </c>
      <c r="E314" s="196" t="s">
        <v>1139</v>
      </c>
      <c r="F314" s="237" t="s">
        <v>1273</v>
      </c>
      <c r="G314" s="237">
        <v>215236</v>
      </c>
      <c r="H314" s="237" t="s">
        <v>1274</v>
      </c>
      <c r="I314" s="206">
        <v>554.6</v>
      </c>
      <c r="J314" s="237" t="s">
        <v>973</v>
      </c>
    </row>
    <row r="315" spans="2:10" s="201" customFormat="1" ht="24">
      <c r="B315" s="204">
        <v>308</v>
      </c>
      <c r="C315" s="242">
        <v>43613</v>
      </c>
      <c r="D315" s="237" t="s">
        <v>671</v>
      </c>
      <c r="E315" s="196" t="s">
        <v>517</v>
      </c>
      <c r="F315" s="237" t="s">
        <v>1298</v>
      </c>
      <c r="G315" s="237">
        <v>215387</v>
      </c>
      <c r="H315" s="237" t="s">
        <v>1299</v>
      </c>
      <c r="I315" s="206">
        <v>99626.93</v>
      </c>
      <c r="J315" s="237" t="s">
        <v>973</v>
      </c>
    </row>
    <row r="316" spans="2:10" s="201" customFormat="1" ht="60">
      <c r="B316" s="203">
        <v>309</v>
      </c>
      <c r="C316" s="179">
        <v>43614</v>
      </c>
      <c r="D316" s="261" t="s">
        <v>671</v>
      </c>
      <c r="E316" s="180" t="s">
        <v>519</v>
      </c>
      <c r="F316" s="180" t="s">
        <v>446</v>
      </c>
      <c r="G316" s="264" t="s">
        <v>477</v>
      </c>
      <c r="H316" s="249" t="s">
        <v>523</v>
      </c>
      <c r="I316" s="206">
        <v>39109.54</v>
      </c>
      <c r="J316" s="237" t="s">
        <v>973</v>
      </c>
    </row>
    <row r="317" spans="2:10" s="201" customFormat="1" ht="33.75">
      <c r="B317" s="203">
        <v>310</v>
      </c>
      <c r="C317" s="179">
        <v>43614</v>
      </c>
      <c r="D317" s="261" t="s">
        <v>671</v>
      </c>
      <c r="E317" s="180" t="s">
        <v>445</v>
      </c>
      <c r="F317" s="180" t="s">
        <v>425</v>
      </c>
      <c r="G317" s="264" t="s">
        <v>499</v>
      </c>
      <c r="H317" s="249" t="s">
        <v>676</v>
      </c>
      <c r="I317" s="206">
        <v>14377.65</v>
      </c>
      <c r="J317" s="237" t="s">
        <v>973</v>
      </c>
    </row>
    <row r="318" spans="2:10" s="201" customFormat="1" ht="24">
      <c r="B318" s="203">
        <v>311</v>
      </c>
      <c r="C318" s="179">
        <v>43614</v>
      </c>
      <c r="D318" s="261" t="s">
        <v>671</v>
      </c>
      <c r="E318" s="180" t="s">
        <v>445</v>
      </c>
      <c r="F318" s="180" t="s">
        <v>425</v>
      </c>
      <c r="G318" s="264" t="s">
        <v>499</v>
      </c>
      <c r="H318" s="249" t="s">
        <v>676</v>
      </c>
      <c r="I318" s="206">
        <v>2413.33</v>
      </c>
      <c r="J318" s="237" t="s">
        <v>973</v>
      </c>
    </row>
    <row r="319" spans="2:10" s="201" customFormat="1" ht="24">
      <c r="B319" s="204">
        <v>312</v>
      </c>
      <c r="C319" s="179">
        <v>43614</v>
      </c>
      <c r="D319" s="261" t="s">
        <v>671</v>
      </c>
      <c r="E319" s="180" t="s">
        <v>445</v>
      </c>
      <c r="F319" s="180" t="s">
        <v>425</v>
      </c>
      <c r="G319" s="264" t="s">
        <v>499</v>
      </c>
      <c r="H319" s="249" t="s">
        <v>676</v>
      </c>
      <c r="I319" s="206">
        <v>2413.33</v>
      </c>
      <c r="J319" s="237" t="s">
        <v>973</v>
      </c>
    </row>
    <row r="320" spans="2:10" s="201" customFormat="1" ht="24">
      <c r="B320" s="203">
        <v>313</v>
      </c>
      <c r="C320" s="179">
        <v>43614</v>
      </c>
      <c r="D320" s="261" t="s">
        <v>671</v>
      </c>
      <c r="E320" s="180" t="s">
        <v>445</v>
      </c>
      <c r="F320" s="180" t="s">
        <v>425</v>
      </c>
      <c r="G320" s="264" t="s">
        <v>499</v>
      </c>
      <c r="H320" s="249" t="s">
        <v>676</v>
      </c>
      <c r="I320" s="206">
        <v>2413.33</v>
      </c>
      <c r="J320" s="237" t="s">
        <v>973</v>
      </c>
    </row>
    <row r="321" spans="2:10" s="201" customFormat="1" ht="24">
      <c r="B321" s="203">
        <v>314</v>
      </c>
      <c r="C321" s="179">
        <v>43614</v>
      </c>
      <c r="D321" s="261" t="s">
        <v>671</v>
      </c>
      <c r="E321" s="180" t="s">
        <v>445</v>
      </c>
      <c r="F321" s="180" t="s">
        <v>425</v>
      </c>
      <c r="G321" s="264" t="s">
        <v>499</v>
      </c>
      <c r="H321" s="249" t="s">
        <v>676</v>
      </c>
      <c r="I321" s="206">
        <v>2413.33</v>
      </c>
      <c r="J321" s="237" t="s">
        <v>973</v>
      </c>
    </row>
    <row r="322" spans="2:10" s="201" customFormat="1" ht="60">
      <c r="B322" s="203">
        <v>315</v>
      </c>
      <c r="C322" s="208">
        <v>43614</v>
      </c>
      <c r="D322" s="261" t="s">
        <v>671</v>
      </c>
      <c r="E322" s="262" t="s">
        <v>399</v>
      </c>
      <c r="F322" s="199" t="s">
        <v>712</v>
      </c>
      <c r="G322" s="265" t="s">
        <v>713</v>
      </c>
      <c r="H322" s="249" t="s">
        <v>714</v>
      </c>
      <c r="I322" s="206">
        <v>42000</v>
      </c>
      <c r="J322" s="237" t="s">
        <v>973</v>
      </c>
    </row>
    <row r="323" spans="2:10" s="201" customFormat="1" ht="60">
      <c r="B323" s="204">
        <v>316</v>
      </c>
      <c r="C323" s="240">
        <v>43614</v>
      </c>
      <c r="D323" s="237" t="s">
        <v>671</v>
      </c>
      <c r="E323" s="257" t="s">
        <v>977</v>
      </c>
      <c r="F323" s="239" t="s">
        <v>596</v>
      </c>
      <c r="G323" s="239">
        <v>213854</v>
      </c>
      <c r="H323" s="244" t="s">
        <v>1022</v>
      </c>
      <c r="I323" s="206">
        <v>1800</v>
      </c>
      <c r="J323" s="237" t="s">
        <v>973</v>
      </c>
    </row>
    <row r="324" spans="2:10" s="201" customFormat="1" ht="33.75">
      <c r="B324" s="203">
        <v>317</v>
      </c>
      <c r="C324" s="240">
        <v>43614</v>
      </c>
      <c r="D324" s="237" t="s">
        <v>671</v>
      </c>
      <c r="E324" s="257" t="s">
        <v>1159</v>
      </c>
      <c r="F324" s="199" t="s">
        <v>1008</v>
      </c>
      <c r="G324" s="199">
        <v>209297</v>
      </c>
      <c r="H324" s="199" t="s">
        <v>1160</v>
      </c>
      <c r="I324" s="206">
        <v>2680</v>
      </c>
      <c r="J324" s="237" t="s">
        <v>973</v>
      </c>
    </row>
    <row r="325" spans="2:10" s="201" customFormat="1" ht="33.75">
      <c r="B325" s="203">
        <v>318</v>
      </c>
      <c r="C325" s="242">
        <v>43614</v>
      </c>
      <c r="D325" s="237" t="s">
        <v>671</v>
      </c>
      <c r="E325" s="196" t="s">
        <v>1295</v>
      </c>
      <c r="F325" s="237" t="s">
        <v>1296</v>
      </c>
      <c r="G325" s="237">
        <v>215913</v>
      </c>
      <c r="H325" s="237" t="s">
        <v>1297</v>
      </c>
      <c r="I325" s="206">
        <v>1875.8</v>
      </c>
      <c r="J325" s="237" t="s">
        <v>973</v>
      </c>
    </row>
    <row r="326" spans="2:10" s="201" customFormat="1" ht="36">
      <c r="B326" s="203">
        <v>319</v>
      </c>
      <c r="C326" s="240">
        <v>43615</v>
      </c>
      <c r="D326" s="237" t="s">
        <v>671</v>
      </c>
      <c r="E326" s="257" t="s">
        <v>1026</v>
      </c>
      <c r="F326" s="199" t="s">
        <v>1131</v>
      </c>
      <c r="G326" s="239">
        <v>213879</v>
      </c>
      <c r="H326" s="199" t="s">
        <v>1035</v>
      </c>
      <c r="I326" s="206">
        <v>2500</v>
      </c>
      <c r="J326" s="237" t="s">
        <v>973</v>
      </c>
    </row>
    <row r="327" spans="2:10" s="201" customFormat="1" ht="24">
      <c r="B327" s="204">
        <v>320</v>
      </c>
      <c r="C327" s="240">
        <v>43615</v>
      </c>
      <c r="D327" s="237" t="s">
        <v>671</v>
      </c>
      <c r="E327" s="197" t="s">
        <v>1026</v>
      </c>
      <c r="F327" s="239" t="s">
        <v>600</v>
      </c>
      <c r="G327" s="239">
        <v>213870</v>
      </c>
      <c r="H327" s="244" t="s">
        <v>601</v>
      </c>
      <c r="I327" s="206">
        <v>5000</v>
      </c>
      <c r="J327" s="237" t="s">
        <v>973</v>
      </c>
    </row>
    <row r="328" spans="2:10" s="201" customFormat="1" ht="60">
      <c r="B328" s="203">
        <v>321</v>
      </c>
      <c r="C328" s="249">
        <v>43615</v>
      </c>
      <c r="D328" s="237" t="s">
        <v>671</v>
      </c>
      <c r="E328" s="258" t="s">
        <v>1010</v>
      </c>
      <c r="F328" s="255" t="s">
        <v>810</v>
      </c>
      <c r="G328" s="239">
        <v>215389</v>
      </c>
      <c r="H328" s="239" t="s">
        <v>1132</v>
      </c>
      <c r="I328" s="206">
        <v>5000</v>
      </c>
      <c r="J328" s="237" t="s">
        <v>973</v>
      </c>
    </row>
    <row r="329" spans="2:10" s="201" customFormat="1" ht="24">
      <c r="B329" s="203">
        <v>322</v>
      </c>
      <c r="C329" s="240">
        <v>43615</v>
      </c>
      <c r="D329" s="237" t="s">
        <v>671</v>
      </c>
      <c r="E329" s="196" t="s">
        <v>1121</v>
      </c>
      <c r="F329" s="239" t="s">
        <v>1122</v>
      </c>
      <c r="G329" s="239">
        <v>214201</v>
      </c>
      <c r="H329" s="239" t="s">
        <v>1123</v>
      </c>
      <c r="I329" s="206">
        <v>236</v>
      </c>
      <c r="J329" s="237" t="s">
        <v>973</v>
      </c>
    </row>
    <row r="330" spans="2:10" s="201" customFormat="1" ht="48">
      <c r="B330" s="203">
        <v>323</v>
      </c>
      <c r="C330" s="243">
        <v>43615</v>
      </c>
      <c r="D330" s="237" t="s">
        <v>671</v>
      </c>
      <c r="E330" s="226" t="s">
        <v>1071</v>
      </c>
      <c r="F330" s="244" t="s">
        <v>1072</v>
      </c>
      <c r="G330" s="245">
        <v>211852</v>
      </c>
      <c r="H330" s="244" t="s">
        <v>1090</v>
      </c>
      <c r="I330" s="206">
        <v>525.7</v>
      </c>
      <c r="J330" s="237" t="s">
        <v>973</v>
      </c>
    </row>
    <row r="331" spans="2:10" s="201" customFormat="1" ht="24">
      <c r="B331" s="204">
        <v>324</v>
      </c>
      <c r="C331" s="240">
        <v>43615</v>
      </c>
      <c r="D331" s="237" t="s">
        <v>671</v>
      </c>
      <c r="E331" s="197" t="s">
        <v>455</v>
      </c>
      <c r="F331" s="199" t="s">
        <v>1172</v>
      </c>
      <c r="G331" s="239">
        <v>215957</v>
      </c>
      <c r="H331" s="199" t="s">
        <v>1173</v>
      </c>
      <c r="I331" s="206">
        <v>10030</v>
      </c>
      <c r="J331" s="237" t="s">
        <v>973</v>
      </c>
    </row>
    <row r="332" spans="2:10" s="201" customFormat="1" ht="36">
      <c r="B332" s="203">
        <v>325</v>
      </c>
      <c r="C332" s="179">
        <v>43616</v>
      </c>
      <c r="D332" s="261" t="s">
        <v>671</v>
      </c>
      <c r="E332" s="180" t="s">
        <v>500</v>
      </c>
      <c r="F332" s="180" t="s">
        <v>447</v>
      </c>
      <c r="G332" s="264" t="s">
        <v>485</v>
      </c>
      <c r="H332" s="249" t="s">
        <v>424</v>
      </c>
      <c r="I332" s="206">
        <v>75301.23</v>
      </c>
      <c r="J332" s="237" t="s">
        <v>973</v>
      </c>
    </row>
    <row r="333" spans="2:10" s="201" customFormat="1" ht="48">
      <c r="B333" s="203">
        <v>326</v>
      </c>
      <c r="C333" s="179">
        <v>43616</v>
      </c>
      <c r="D333" s="261" t="s">
        <v>671</v>
      </c>
      <c r="E333" s="180" t="s">
        <v>460</v>
      </c>
      <c r="F333" s="180" t="s">
        <v>416</v>
      </c>
      <c r="G333" s="264" t="s">
        <v>483</v>
      </c>
      <c r="H333" s="249" t="s">
        <v>438</v>
      </c>
      <c r="I333" s="206">
        <v>20104.17</v>
      </c>
      <c r="J333" s="237" t="s">
        <v>973</v>
      </c>
    </row>
    <row r="334" spans="2:10" s="201" customFormat="1" ht="48">
      <c r="B334" s="203">
        <v>327</v>
      </c>
      <c r="C334" s="179">
        <v>43616</v>
      </c>
      <c r="D334" s="261" t="s">
        <v>671</v>
      </c>
      <c r="E334" s="180" t="s">
        <v>460</v>
      </c>
      <c r="F334" s="180" t="s">
        <v>416</v>
      </c>
      <c r="G334" s="264" t="s">
        <v>483</v>
      </c>
      <c r="H334" s="249" t="s">
        <v>438</v>
      </c>
      <c r="I334" s="206">
        <v>20104.17</v>
      </c>
      <c r="J334" s="237" t="s">
        <v>973</v>
      </c>
    </row>
    <row r="335" spans="2:10" s="201" customFormat="1" ht="48">
      <c r="B335" s="204">
        <v>328</v>
      </c>
      <c r="C335" s="240">
        <v>43616</v>
      </c>
      <c r="D335" s="237" t="s">
        <v>671</v>
      </c>
      <c r="E335" s="257" t="s">
        <v>1112</v>
      </c>
      <c r="F335" s="237" t="s">
        <v>1113</v>
      </c>
      <c r="G335" s="237">
        <v>215088</v>
      </c>
      <c r="H335" s="237" t="s">
        <v>1114</v>
      </c>
      <c r="I335" s="206">
        <v>1325.02</v>
      </c>
      <c r="J335" s="237" t="s">
        <v>973</v>
      </c>
    </row>
    <row r="336" spans="2:10" s="201" customFormat="1" ht="60">
      <c r="B336" s="203">
        <v>329</v>
      </c>
      <c r="C336" s="240">
        <v>43616</v>
      </c>
      <c r="D336" s="237" t="s">
        <v>671</v>
      </c>
      <c r="E336" s="257" t="s">
        <v>1197</v>
      </c>
      <c r="F336" s="199" t="s">
        <v>1200</v>
      </c>
      <c r="G336" s="239">
        <v>213738</v>
      </c>
      <c r="H336" s="199" t="s">
        <v>1201</v>
      </c>
      <c r="I336" s="206">
        <v>30900.04</v>
      </c>
      <c r="J336" s="237" t="s">
        <v>973</v>
      </c>
    </row>
    <row r="337" spans="2:10" s="201" customFormat="1" ht="36">
      <c r="B337" s="203">
        <v>330</v>
      </c>
      <c r="C337" s="240">
        <v>43616</v>
      </c>
      <c r="D337" s="237" t="s">
        <v>671</v>
      </c>
      <c r="E337" s="196" t="s">
        <v>1197</v>
      </c>
      <c r="F337" s="199" t="s">
        <v>1202</v>
      </c>
      <c r="G337" s="239">
        <v>215818</v>
      </c>
      <c r="H337" s="199" t="s">
        <v>1203</v>
      </c>
      <c r="I337" s="206">
        <v>3935.3</v>
      </c>
      <c r="J337" s="237" t="s">
        <v>973</v>
      </c>
    </row>
    <row r="338" spans="2:10" s="201" customFormat="1" ht="33.75">
      <c r="B338" s="203">
        <v>331</v>
      </c>
      <c r="C338" s="179">
        <v>43619</v>
      </c>
      <c r="D338" s="261" t="s">
        <v>671</v>
      </c>
      <c r="E338" s="180" t="s">
        <v>465</v>
      </c>
      <c r="F338" s="180" t="s">
        <v>458</v>
      </c>
      <c r="G338" s="264" t="s">
        <v>488</v>
      </c>
      <c r="H338" s="249" t="s">
        <v>459</v>
      </c>
      <c r="I338" s="206">
        <v>1250</v>
      </c>
      <c r="J338" s="237" t="s">
        <v>973</v>
      </c>
    </row>
    <row r="339" spans="2:10" s="201" customFormat="1" ht="48">
      <c r="B339" s="204">
        <v>332</v>
      </c>
      <c r="C339" s="179">
        <v>43619</v>
      </c>
      <c r="D339" s="261" t="s">
        <v>671</v>
      </c>
      <c r="E339" s="180" t="s">
        <v>502</v>
      </c>
      <c r="F339" s="180" t="s">
        <v>421</v>
      </c>
      <c r="G339" s="264" t="s">
        <v>493</v>
      </c>
      <c r="H339" s="249" t="s">
        <v>520</v>
      </c>
      <c r="I339" s="206">
        <v>8250</v>
      </c>
      <c r="J339" s="237" t="s">
        <v>973</v>
      </c>
    </row>
    <row r="340" spans="2:10" s="201" customFormat="1" ht="33.75">
      <c r="B340" s="203">
        <v>333</v>
      </c>
      <c r="C340" s="179">
        <v>43619</v>
      </c>
      <c r="D340" s="261" t="s">
        <v>671</v>
      </c>
      <c r="E340" s="180" t="s">
        <v>501</v>
      </c>
      <c r="F340" s="180" t="s">
        <v>406</v>
      </c>
      <c r="G340" s="264" t="s">
        <v>494</v>
      </c>
      <c r="H340" s="249" t="s">
        <v>407</v>
      </c>
      <c r="I340" s="206">
        <v>150098.08</v>
      </c>
      <c r="J340" s="237" t="s">
        <v>973</v>
      </c>
    </row>
    <row r="341" spans="2:10" s="201" customFormat="1" ht="36">
      <c r="B341" s="203">
        <v>334</v>
      </c>
      <c r="C341" s="179">
        <v>43619</v>
      </c>
      <c r="D341" s="261" t="s">
        <v>671</v>
      </c>
      <c r="E341" s="180" t="s">
        <v>460</v>
      </c>
      <c r="F341" s="180" t="s">
        <v>405</v>
      </c>
      <c r="G341" s="264" t="s">
        <v>673</v>
      </c>
      <c r="H341" s="249" t="s">
        <v>524</v>
      </c>
      <c r="I341" s="206">
        <v>88557.86</v>
      </c>
      <c r="J341" s="237" t="s">
        <v>973</v>
      </c>
    </row>
    <row r="342" spans="2:10" s="201" customFormat="1" ht="36">
      <c r="B342" s="203">
        <v>335</v>
      </c>
      <c r="C342" s="208">
        <v>43619</v>
      </c>
      <c r="D342" s="261" t="s">
        <v>671</v>
      </c>
      <c r="E342" s="262" t="s">
        <v>460</v>
      </c>
      <c r="F342" s="199" t="s">
        <v>532</v>
      </c>
      <c r="G342" s="265" t="s">
        <v>538</v>
      </c>
      <c r="H342" s="249" t="s">
        <v>539</v>
      </c>
      <c r="I342" s="206">
        <v>4212</v>
      </c>
      <c r="J342" s="237" t="s">
        <v>973</v>
      </c>
    </row>
    <row r="343" spans="2:10" s="201" customFormat="1" ht="24">
      <c r="B343" s="204">
        <v>336</v>
      </c>
      <c r="C343" s="240">
        <v>43619</v>
      </c>
      <c r="D343" s="237" t="s">
        <v>671</v>
      </c>
      <c r="E343" s="197" t="s">
        <v>460</v>
      </c>
      <c r="F343" s="244" t="s">
        <v>571</v>
      </c>
      <c r="G343" s="239">
        <v>212297</v>
      </c>
      <c r="H343" s="244" t="s">
        <v>1029</v>
      </c>
      <c r="I343" s="206">
        <v>3000</v>
      </c>
      <c r="J343" s="237" t="s">
        <v>973</v>
      </c>
    </row>
    <row r="344" spans="2:10" s="201" customFormat="1" ht="36">
      <c r="B344" s="203">
        <v>337</v>
      </c>
      <c r="C344" s="240">
        <v>43619</v>
      </c>
      <c r="D344" s="237" t="s">
        <v>671</v>
      </c>
      <c r="E344" s="197" t="s">
        <v>1062</v>
      </c>
      <c r="F344" s="244" t="s">
        <v>616</v>
      </c>
      <c r="G344" s="239">
        <v>214465</v>
      </c>
      <c r="H344" s="244" t="s">
        <v>1063</v>
      </c>
      <c r="I344" s="206">
        <v>5000</v>
      </c>
      <c r="J344" s="237" t="s">
        <v>973</v>
      </c>
    </row>
    <row r="345" spans="2:10" s="201" customFormat="1" ht="36">
      <c r="B345" s="203">
        <v>338</v>
      </c>
      <c r="C345" s="240">
        <v>43619</v>
      </c>
      <c r="D345" s="237" t="s">
        <v>671</v>
      </c>
      <c r="E345" s="257" t="s">
        <v>455</v>
      </c>
      <c r="F345" s="199" t="s">
        <v>800</v>
      </c>
      <c r="G345" s="239">
        <v>214740</v>
      </c>
      <c r="H345" s="199" t="s">
        <v>1033</v>
      </c>
      <c r="I345" s="206">
        <v>7000</v>
      </c>
      <c r="J345" s="237" t="s">
        <v>973</v>
      </c>
    </row>
    <row r="346" spans="2:10" s="201" customFormat="1" ht="120">
      <c r="B346" s="203">
        <v>339</v>
      </c>
      <c r="C346" s="240">
        <v>43619</v>
      </c>
      <c r="D346" s="237" t="s">
        <v>671</v>
      </c>
      <c r="E346" s="196" t="s">
        <v>1142</v>
      </c>
      <c r="F346" s="239" t="s">
        <v>808</v>
      </c>
      <c r="G346" s="239">
        <v>215386</v>
      </c>
      <c r="H346" s="199" t="s">
        <v>1143</v>
      </c>
      <c r="I346" s="206">
        <v>4000</v>
      </c>
      <c r="J346" s="237" t="s">
        <v>973</v>
      </c>
    </row>
    <row r="347" spans="2:10" s="201" customFormat="1" ht="36">
      <c r="B347" s="204">
        <v>340</v>
      </c>
      <c r="C347" s="240">
        <v>43619</v>
      </c>
      <c r="D347" s="237" t="s">
        <v>671</v>
      </c>
      <c r="E347" s="258" t="s">
        <v>1071</v>
      </c>
      <c r="F347" s="199" t="s">
        <v>1165</v>
      </c>
      <c r="G347" s="239">
        <v>194121</v>
      </c>
      <c r="H347" s="239" t="s">
        <v>1166</v>
      </c>
      <c r="I347" s="206">
        <v>344.56</v>
      </c>
      <c r="J347" s="237" t="s">
        <v>973</v>
      </c>
    </row>
    <row r="348" spans="2:10" s="201" customFormat="1" ht="15">
      <c r="B348" s="203">
        <v>341</v>
      </c>
      <c r="C348" s="242">
        <v>43619</v>
      </c>
      <c r="D348" s="237" t="s">
        <v>671</v>
      </c>
      <c r="E348" s="196" t="s">
        <v>1207</v>
      </c>
      <c r="F348" s="237" t="s">
        <v>1307</v>
      </c>
      <c r="G348" s="237" t="s">
        <v>1308</v>
      </c>
      <c r="H348" s="254" t="s">
        <v>1307</v>
      </c>
      <c r="I348" s="206">
        <v>323.09</v>
      </c>
      <c r="J348" s="237" t="s">
        <v>973</v>
      </c>
    </row>
    <row r="349" spans="2:10" s="201" customFormat="1" ht="48">
      <c r="B349" s="203">
        <v>342</v>
      </c>
      <c r="C349" s="179">
        <v>43620</v>
      </c>
      <c r="D349" s="261" t="s">
        <v>671</v>
      </c>
      <c r="E349" s="180" t="s">
        <v>547</v>
      </c>
      <c r="F349" s="180" t="s">
        <v>548</v>
      </c>
      <c r="G349" s="264" t="s">
        <v>549</v>
      </c>
      <c r="H349" s="249" t="s">
        <v>550</v>
      </c>
      <c r="I349" s="205">
        <v>63270.14</v>
      </c>
      <c r="J349" s="237" t="s">
        <v>973</v>
      </c>
    </row>
    <row r="350" spans="2:10" s="201" customFormat="1" ht="36">
      <c r="B350" s="203">
        <v>343</v>
      </c>
      <c r="C350" s="243">
        <v>43620</v>
      </c>
      <c r="D350" s="237" t="s">
        <v>671</v>
      </c>
      <c r="E350" s="226" t="s">
        <v>1071</v>
      </c>
      <c r="F350" s="244" t="s">
        <v>1072</v>
      </c>
      <c r="G350" s="245">
        <v>215182</v>
      </c>
      <c r="H350" s="244" t="s">
        <v>1090</v>
      </c>
      <c r="I350" s="206">
        <v>210</v>
      </c>
      <c r="J350" s="237" t="s">
        <v>973</v>
      </c>
    </row>
    <row r="351" spans="2:10" s="201" customFormat="1" ht="24">
      <c r="B351" s="204">
        <v>344</v>
      </c>
      <c r="C351" s="240">
        <v>43620</v>
      </c>
      <c r="D351" s="237" t="s">
        <v>671</v>
      </c>
      <c r="E351" s="197" t="s">
        <v>1071</v>
      </c>
      <c r="F351" s="244" t="s">
        <v>1088</v>
      </c>
      <c r="G351" s="239">
        <v>213484</v>
      </c>
      <c r="H351" s="244" t="s">
        <v>1089</v>
      </c>
      <c r="I351" s="206">
        <v>590</v>
      </c>
      <c r="J351" s="237" t="s">
        <v>973</v>
      </c>
    </row>
    <row r="352" spans="2:10" s="201" customFormat="1" ht="22.5">
      <c r="B352" s="203">
        <v>345</v>
      </c>
      <c r="C352" s="242">
        <v>43620</v>
      </c>
      <c r="D352" s="237" t="s">
        <v>671</v>
      </c>
      <c r="E352" s="196" t="s">
        <v>1300</v>
      </c>
      <c r="F352" s="237" t="s">
        <v>959</v>
      </c>
      <c r="G352" s="237">
        <v>211831</v>
      </c>
      <c r="H352" s="237" t="s">
        <v>1301</v>
      </c>
      <c r="I352" s="206">
        <v>28115</v>
      </c>
      <c r="J352" s="237" t="s">
        <v>973</v>
      </c>
    </row>
    <row r="353" spans="2:10" s="201" customFormat="1" ht="33.75">
      <c r="B353" s="203">
        <v>346</v>
      </c>
      <c r="C353" s="240">
        <v>43621</v>
      </c>
      <c r="D353" s="237" t="s">
        <v>671</v>
      </c>
      <c r="E353" s="197" t="s">
        <v>992</v>
      </c>
      <c r="F353" s="244" t="s">
        <v>1058</v>
      </c>
      <c r="G353" s="244">
        <v>213268</v>
      </c>
      <c r="H353" s="244" t="s">
        <v>1059</v>
      </c>
      <c r="I353" s="206">
        <v>1500</v>
      </c>
      <c r="J353" s="237" t="s">
        <v>973</v>
      </c>
    </row>
    <row r="354" spans="2:10" s="201" customFormat="1" ht="48">
      <c r="B354" s="203">
        <v>347</v>
      </c>
      <c r="C354" s="240">
        <v>43621</v>
      </c>
      <c r="D354" s="237" t="s">
        <v>671</v>
      </c>
      <c r="E354" s="197" t="s">
        <v>992</v>
      </c>
      <c r="F354" s="239" t="s">
        <v>591</v>
      </c>
      <c r="G354" s="239">
        <v>213748</v>
      </c>
      <c r="H354" s="244" t="s">
        <v>1031</v>
      </c>
      <c r="I354" s="206">
        <v>5439.5</v>
      </c>
      <c r="J354" s="237" t="s">
        <v>973</v>
      </c>
    </row>
    <row r="355" spans="2:10" s="201" customFormat="1" ht="60">
      <c r="B355" s="204">
        <v>348</v>
      </c>
      <c r="C355" s="240">
        <v>43621</v>
      </c>
      <c r="D355" s="237" t="s">
        <v>671</v>
      </c>
      <c r="E355" s="197" t="s">
        <v>1017</v>
      </c>
      <c r="F355" s="199" t="s">
        <v>1019</v>
      </c>
      <c r="G355" s="239">
        <v>213976</v>
      </c>
      <c r="H355" s="244" t="s">
        <v>1020</v>
      </c>
      <c r="I355" s="206">
        <v>8250</v>
      </c>
      <c r="J355" s="237" t="s">
        <v>973</v>
      </c>
    </row>
    <row r="356" spans="2:10" s="201" customFormat="1" ht="60">
      <c r="B356" s="203">
        <v>349</v>
      </c>
      <c r="C356" s="240">
        <v>43621</v>
      </c>
      <c r="D356" s="237" t="s">
        <v>671</v>
      </c>
      <c r="E356" s="197" t="s">
        <v>1017</v>
      </c>
      <c r="F356" s="244" t="s">
        <v>612</v>
      </c>
      <c r="G356" s="244">
        <v>214203</v>
      </c>
      <c r="H356" s="244" t="s">
        <v>1018</v>
      </c>
      <c r="I356" s="206">
        <v>6600</v>
      </c>
      <c r="J356" s="237" t="s">
        <v>973</v>
      </c>
    </row>
    <row r="357" spans="2:10" s="201" customFormat="1" ht="48">
      <c r="B357" s="203">
        <v>350</v>
      </c>
      <c r="C357" s="240">
        <v>43621</v>
      </c>
      <c r="D357" s="237" t="s">
        <v>671</v>
      </c>
      <c r="E357" s="257" t="s">
        <v>1112</v>
      </c>
      <c r="F357" s="237" t="s">
        <v>1113</v>
      </c>
      <c r="G357" s="237">
        <v>215088</v>
      </c>
      <c r="H357" s="237" t="s">
        <v>1114</v>
      </c>
      <c r="I357" s="206">
        <v>397.51</v>
      </c>
      <c r="J357" s="237" t="s">
        <v>973</v>
      </c>
    </row>
    <row r="358" spans="2:10" s="201" customFormat="1" ht="48">
      <c r="B358" s="203">
        <v>351</v>
      </c>
      <c r="C358" s="240">
        <v>43621</v>
      </c>
      <c r="D358" s="237" t="s">
        <v>671</v>
      </c>
      <c r="E358" s="257" t="s">
        <v>1112</v>
      </c>
      <c r="F358" s="237" t="s">
        <v>1113</v>
      </c>
      <c r="G358" s="237">
        <v>215088</v>
      </c>
      <c r="H358" s="237" t="s">
        <v>1114</v>
      </c>
      <c r="I358" s="206">
        <v>1987.53</v>
      </c>
      <c r="J358" s="237" t="s">
        <v>973</v>
      </c>
    </row>
    <row r="359" spans="2:10" s="201" customFormat="1" ht="15">
      <c r="B359" s="204">
        <v>352</v>
      </c>
      <c r="C359" s="240">
        <v>43621</v>
      </c>
      <c r="D359" s="237" t="s">
        <v>671</v>
      </c>
      <c r="E359" s="196" t="s">
        <v>1015</v>
      </c>
      <c r="F359" s="199" t="s">
        <v>1176</v>
      </c>
      <c r="G359" s="239">
        <v>207840</v>
      </c>
      <c r="H359" s="199" t="s">
        <v>1177</v>
      </c>
      <c r="I359" s="206">
        <v>2333.33</v>
      </c>
      <c r="J359" s="237" t="s">
        <v>973</v>
      </c>
    </row>
    <row r="360" spans="2:10" s="201" customFormat="1" ht="22.5">
      <c r="B360" s="203">
        <v>353</v>
      </c>
      <c r="C360" s="242">
        <v>43621</v>
      </c>
      <c r="D360" s="237" t="s">
        <v>671</v>
      </c>
      <c r="E360" s="196" t="s">
        <v>1244</v>
      </c>
      <c r="F360" s="199" t="s">
        <v>1245</v>
      </c>
      <c r="G360" s="237">
        <v>206094</v>
      </c>
      <c r="H360" s="237" t="s">
        <v>946</v>
      </c>
      <c r="I360" s="206">
        <v>295</v>
      </c>
      <c r="J360" s="237" t="s">
        <v>973</v>
      </c>
    </row>
    <row r="361" spans="2:10" s="201" customFormat="1" ht="36">
      <c r="B361" s="203">
        <v>354</v>
      </c>
      <c r="C361" s="179">
        <v>43622</v>
      </c>
      <c r="D361" s="261" t="s">
        <v>671</v>
      </c>
      <c r="E361" s="180" t="s">
        <v>443</v>
      </c>
      <c r="F361" s="180" t="s">
        <v>432</v>
      </c>
      <c r="G361" s="264" t="s">
        <v>475</v>
      </c>
      <c r="H361" s="249" t="s">
        <v>444</v>
      </c>
      <c r="I361" s="206">
        <v>66666.66</v>
      </c>
      <c r="J361" s="237" t="s">
        <v>973</v>
      </c>
    </row>
    <row r="362" spans="2:10" s="201" customFormat="1" ht="24">
      <c r="B362" s="203">
        <v>355</v>
      </c>
      <c r="C362" s="179">
        <v>43622</v>
      </c>
      <c r="D362" s="261" t="s">
        <v>671</v>
      </c>
      <c r="E362" s="180" t="s">
        <v>460</v>
      </c>
      <c r="F362" s="180" t="s">
        <v>398</v>
      </c>
      <c r="G362" s="264" t="s">
        <v>478</v>
      </c>
      <c r="H362" s="249" t="s">
        <v>511</v>
      </c>
      <c r="I362" s="206">
        <v>21202.41</v>
      </c>
      <c r="J362" s="237" t="s">
        <v>973</v>
      </c>
    </row>
    <row r="363" spans="2:10" s="201" customFormat="1" ht="33.75">
      <c r="B363" s="204">
        <v>356</v>
      </c>
      <c r="C363" s="179">
        <v>43622</v>
      </c>
      <c r="D363" s="261" t="s">
        <v>671</v>
      </c>
      <c r="E363" s="180" t="s">
        <v>500</v>
      </c>
      <c r="F363" s="180" t="s">
        <v>431</v>
      </c>
      <c r="G363" s="264" t="s">
        <v>480</v>
      </c>
      <c r="H363" s="249" t="s">
        <v>469</v>
      </c>
      <c r="I363" s="206">
        <v>2554.75</v>
      </c>
      <c r="J363" s="237" t="s">
        <v>973</v>
      </c>
    </row>
    <row r="364" spans="2:10" s="201" customFormat="1" ht="33.75">
      <c r="B364" s="203">
        <v>357</v>
      </c>
      <c r="C364" s="179">
        <v>43622</v>
      </c>
      <c r="D364" s="261" t="s">
        <v>671</v>
      </c>
      <c r="E364" s="180" t="s">
        <v>500</v>
      </c>
      <c r="F364" s="180" t="s">
        <v>544</v>
      </c>
      <c r="G364" s="264" t="s">
        <v>545</v>
      </c>
      <c r="H364" s="249" t="s">
        <v>546</v>
      </c>
      <c r="I364" s="206">
        <v>2763.89</v>
      </c>
      <c r="J364" s="237" t="s">
        <v>973</v>
      </c>
    </row>
    <row r="365" spans="2:10" s="201" customFormat="1" ht="60">
      <c r="B365" s="203">
        <v>358</v>
      </c>
      <c r="C365" s="209">
        <v>43622</v>
      </c>
      <c r="D365" s="261" t="s">
        <v>671</v>
      </c>
      <c r="E365" s="262" t="s">
        <v>453</v>
      </c>
      <c r="F365" s="180" t="s">
        <v>705</v>
      </c>
      <c r="G365" s="264" t="s">
        <v>706</v>
      </c>
      <c r="H365" s="249" t="s">
        <v>707</v>
      </c>
      <c r="I365" s="206">
        <v>29651.51</v>
      </c>
      <c r="J365" s="237" t="s">
        <v>973</v>
      </c>
    </row>
    <row r="366" spans="2:10" s="201" customFormat="1" ht="33.75">
      <c r="B366" s="203">
        <v>359</v>
      </c>
      <c r="C366" s="208">
        <v>43622</v>
      </c>
      <c r="D366" s="261" t="s">
        <v>671</v>
      </c>
      <c r="E366" s="262" t="s">
        <v>540</v>
      </c>
      <c r="F366" s="199" t="s">
        <v>715</v>
      </c>
      <c r="G366" s="265" t="s">
        <v>716</v>
      </c>
      <c r="H366" s="249" t="s">
        <v>717</v>
      </c>
      <c r="I366" s="206">
        <v>24120</v>
      </c>
      <c r="J366" s="237" t="s">
        <v>973</v>
      </c>
    </row>
    <row r="367" spans="2:10" s="201" customFormat="1" ht="60">
      <c r="B367" s="204">
        <v>360</v>
      </c>
      <c r="C367" s="240">
        <v>43622</v>
      </c>
      <c r="D367" s="237" t="s">
        <v>671</v>
      </c>
      <c r="E367" s="257" t="s">
        <v>1112</v>
      </c>
      <c r="F367" s="199" t="s">
        <v>1144</v>
      </c>
      <c r="G367" s="239">
        <v>209964</v>
      </c>
      <c r="H367" s="199" t="s">
        <v>1145</v>
      </c>
      <c r="I367" s="206">
        <v>6180</v>
      </c>
      <c r="J367" s="237" t="s">
        <v>973</v>
      </c>
    </row>
    <row r="368" spans="2:10" s="201" customFormat="1" ht="60">
      <c r="B368" s="203">
        <v>361</v>
      </c>
      <c r="C368" s="240">
        <v>43622</v>
      </c>
      <c r="D368" s="237" t="s">
        <v>671</v>
      </c>
      <c r="E368" s="257" t="s">
        <v>1103</v>
      </c>
      <c r="F368" s="199" t="s">
        <v>1164</v>
      </c>
      <c r="G368" s="239">
        <v>212888</v>
      </c>
      <c r="H368" s="199" t="s">
        <v>1104</v>
      </c>
      <c r="I368" s="206">
        <v>12820.5</v>
      </c>
      <c r="J368" s="237" t="s">
        <v>973</v>
      </c>
    </row>
    <row r="369" spans="2:10" s="201" customFormat="1" ht="48">
      <c r="B369" s="203">
        <v>362</v>
      </c>
      <c r="C369" s="240">
        <v>43622</v>
      </c>
      <c r="D369" s="237" t="s">
        <v>671</v>
      </c>
      <c r="E369" s="257" t="s">
        <v>1103</v>
      </c>
      <c r="F369" s="199" t="s">
        <v>1164</v>
      </c>
      <c r="G369" s="239">
        <v>212888</v>
      </c>
      <c r="H369" s="199" t="s">
        <v>1104</v>
      </c>
      <c r="I369" s="206">
        <v>2771.5</v>
      </c>
      <c r="J369" s="237" t="s">
        <v>973</v>
      </c>
    </row>
    <row r="370" spans="2:10" s="201" customFormat="1" ht="24">
      <c r="B370" s="203">
        <v>363</v>
      </c>
      <c r="C370" s="240">
        <v>43622</v>
      </c>
      <c r="D370" s="237" t="s">
        <v>671</v>
      </c>
      <c r="E370" s="257" t="s">
        <v>1178</v>
      </c>
      <c r="F370" s="199" t="s">
        <v>1179</v>
      </c>
      <c r="G370" s="239">
        <v>215101</v>
      </c>
      <c r="H370" s="199" t="s">
        <v>1180</v>
      </c>
      <c r="I370" s="206">
        <v>13500</v>
      </c>
      <c r="J370" s="237" t="s">
        <v>973</v>
      </c>
    </row>
    <row r="371" spans="2:10" s="201" customFormat="1" ht="22.5">
      <c r="B371" s="204">
        <v>364</v>
      </c>
      <c r="C371" s="242">
        <v>43622</v>
      </c>
      <c r="D371" s="237" t="s">
        <v>671</v>
      </c>
      <c r="E371" s="196" t="s">
        <v>1244</v>
      </c>
      <c r="F371" s="238" t="s">
        <v>1245</v>
      </c>
      <c r="G371" s="237">
        <v>206104</v>
      </c>
      <c r="H371" s="237" t="s">
        <v>946</v>
      </c>
      <c r="I371" s="206">
        <v>295</v>
      </c>
      <c r="J371" s="237" t="s">
        <v>973</v>
      </c>
    </row>
    <row r="372" spans="2:10" s="201" customFormat="1" ht="22.5">
      <c r="B372" s="203">
        <v>365</v>
      </c>
      <c r="C372" s="242">
        <v>43622</v>
      </c>
      <c r="D372" s="237" t="s">
        <v>671</v>
      </c>
      <c r="E372" s="196" t="s">
        <v>1244</v>
      </c>
      <c r="F372" s="199" t="s">
        <v>1245</v>
      </c>
      <c r="G372" s="237">
        <v>206104</v>
      </c>
      <c r="H372" s="237" t="s">
        <v>946</v>
      </c>
      <c r="I372" s="206">
        <v>295</v>
      </c>
      <c r="J372" s="237" t="s">
        <v>973</v>
      </c>
    </row>
    <row r="373" spans="2:10" s="201" customFormat="1" ht="24">
      <c r="B373" s="203">
        <v>366</v>
      </c>
      <c r="C373" s="242">
        <v>43622</v>
      </c>
      <c r="D373" s="237" t="s">
        <v>671</v>
      </c>
      <c r="E373" s="196" t="s">
        <v>460</v>
      </c>
      <c r="F373" s="237" t="s">
        <v>1264</v>
      </c>
      <c r="G373" s="237">
        <v>213132</v>
      </c>
      <c r="H373" s="237" t="s">
        <v>1266</v>
      </c>
      <c r="I373" s="206">
        <v>1027.29</v>
      </c>
      <c r="J373" s="237" t="s">
        <v>973</v>
      </c>
    </row>
    <row r="374" spans="2:10" ht="36">
      <c r="B374" s="203">
        <v>367</v>
      </c>
      <c r="C374" s="242">
        <v>43622</v>
      </c>
      <c r="D374" s="237" t="s">
        <v>671</v>
      </c>
      <c r="E374" s="196" t="s">
        <v>460</v>
      </c>
      <c r="F374" s="237" t="s">
        <v>1264</v>
      </c>
      <c r="G374" s="237">
        <v>213132</v>
      </c>
      <c r="H374" s="237" t="s">
        <v>1302</v>
      </c>
      <c r="I374" s="206">
        <v>654</v>
      </c>
      <c r="J374" s="237" t="s">
        <v>973</v>
      </c>
    </row>
    <row r="375" spans="2:10" ht="24">
      <c r="B375" s="204">
        <v>368</v>
      </c>
      <c r="C375" s="242">
        <v>43622</v>
      </c>
      <c r="D375" s="237" t="s">
        <v>671</v>
      </c>
      <c r="E375" s="196" t="s">
        <v>1254</v>
      </c>
      <c r="F375" s="237" t="s">
        <v>947</v>
      </c>
      <c r="G375" s="237">
        <v>205542</v>
      </c>
      <c r="H375" s="237" t="s">
        <v>1255</v>
      </c>
      <c r="I375" s="206">
        <v>990</v>
      </c>
      <c r="J375" s="237" t="s">
        <v>973</v>
      </c>
    </row>
    <row r="376" spans="2:10" ht="33.75">
      <c r="B376" s="203">
        <v>369</v>
      </c>
      <c r="C376" s="179">
        <v>43623</v>
      </c>
      <c r="D376" s="261" t="s">
        <v>671</v>
      </c>
      <c r="E376" s="180" t="s">
        <v>500</v>
      </c>
      <c r="F376" s="180" t="s">
        <v>422</v>
      </c>
      <c r="G376" s="264" t="s">
        <v>491</v>
      </c>
      <c r="H376" s="249" t="s">
        <v>423</v>
      </c>
      <c r="I376" s="206">
        <v>11944.44</v>
      </c>
      <c r="J376" s="237" t="s">
        <v>973</v>
      </c>
    </row>
    <row r="377" spans="2:10" ht="36">
      <c r="B377" s="203">
        <v>370</v>
      </c>
      <c r="C377" s="208">
        <v>43623</v>
      </c>
      <c r="D377" s="261" t="s">
        <v>671</v>
      </c>
      <c r="E377" s="262" t="s">
        <v>453</v>
      </c>
      <c r="F377" s="199" t="s">
        <v>734</v>
      </c>
      <c r="G377" s="266" t="s">
        <v>735</v>
      </c>
      <c r="H377" s="249" t="s">
        <v>736</v>
      </c>
      <c r="I377" s="206">
        <v>572800</v>
      </c>
      <c r="J377" s="237" t="s">
        <v>973</v>
      </c>
    </row>
    <row r="378" spans="2:10" ht="60">
      <c r="B378" s="203">
        <v>371</v>
      </c>
      <c r="C378" s="240">
        <v>43623</v>
      </c>
      <c r="D378" s="237" t="s">
        <v>671</v>
      </c>
      <c r="E378" s="226" t="s">
        <v>1002</v>
      </c>
      <c r="F378" s="239" t="s">
        <v>1146</v>
      </c>
      <c r="G378" s="239">
        <v>212819</v>
      </c>
      <c r="H378" s="245" t="s">
        <v>1147</v>
      </c>
      <c r="I378" s="206">
        <v>4200</v>
      </c>
      <c r="J378" s="237" t="s">
        <v>973</v>
      </c>
    </row>
    <row r="379" spans="2:10" ht="15">
      <c r="B379" s="204">
        <v>372</v>
      </c>
      <c r="C379" s="240">
        <v>43626</v>
      </c>
      <c r="D379" s="237" t="s">
        <v>671</v>
      </c>
      <c r="E379" s="257" t="s">
        <v>1121</v>
      </c>
      <c r="F379" s="239" t="s">
        <v>1167</v>
      </c>
      <c r="G379" s="199">
        <v>214555</v>
      </c>
      <c r="H379" s="199" t="s">
        <v>1168</v>
      </c>
      <c r="I379" s="206">
        <v>526.28</v>
      </c>
      <c r="J379" s="237" t="s">
        <v>973</v>
      </c>
    </row>
    <row r="380" spans="2:10" ht="15">
      <c r="B380" s="203">
        <v>373</v>
      </c>
      <c r="C380" s="242">
        <v>43626</v>
      </c>
      <c r="D380" s="237" t="s">
        <v>671</v>
      </c>
      <c r="E380" s="196" t="s">
        <v>1309</v>
      </c>
      <c r="F380" s="237" t="s">
        <v>1310</v>
      </c>
      <c r="G380" s="237">
        <v>7866</v>
      </c>
      <c r="H380" s="237" t="s">
        <v>1310</v>
      </c>
      <c r="I380" s="206">
        <v>3044.4</v>
      </c>
      <c r="J380" s="237" t="s">
        <v>973</v>
      </c>
    </row>
    <row r="381" spans="2:10" ht="36">
      <c r="B381" s="203">
        <v>374</v>
      </c>
      <c r="C381" s="179">
        <v>43627</v>
      </c>
      <c r="D381" s="261" t="s">
        <v>671</v>
      </c>
      <c r="E381" s="180" t="s">
        <v>525</v>
      </c>
      <c r="F381" s="180" t="s">
        <v>408</v>
      </c>
      <c r="G381" s="264" t="s">
        <v>564</v>
      </c>
      <c r="H381" s="249" t="s">
        <v>526</v>
      </c>
      <c r="I381" s="206">
        <v>49659.12</v>
      </c>
      <c r="J381" s="237" t="s">
        <v>973</v>
      </c>
    </row>
    <row r="382" spans="2:10" ht="45">
      <c r="B382" s="203">
        <v>375</v>
      </c>
      <c r="C382" s="179">
        <v>43627</v>
      </c>
      <c r="D382" s="261" t="s">
        <v>671</v>
      </c>
      <c r="E382" s="180" t="s">
        <v>465</v>
      </c>
      <c r="F382" s="180" t="s">
        <v>447</v>
      </c>
      <c r="G382" s="264" t="s">
        <v>674</v>
      </c>
      <c r="H382" s="249" t="s">
        <v>566</v>
      </c>
      <c r="I382" s="206">
        <v>128809.3</v>
      </c>
      <c r="J382" s="237" t="s">
        <v>973</v>
      </c>
    </row>
    <row r="383" spans="2:10" ht="36">
      <c r="B383" s="204">
        <v>376</v>
      </c>
      <c r="C383" s="179">
        <v>43627</v>
      </c>
      <c r="D383" s="261" t="s">
        <v>671</v>
      </c>
      <c r="E383" s="180" t="s">
        <v>417</v>
      </c>
      <c r="F383" s="180" t="s">
        <v>403</v>
      </c>
      <c r="G383" s="264" t="s">
        <v>482</v>
      </c>
      <c r="H383" s="249" t="s">
        <v>404</v>
      </c>
      <c r="I383" s="206">
        <v>8259.56</v>
      </c>
      <c r="J383" s="237" t="s">
        <v>973</v>
      </c>
    </row>
    <row r="384" spans="2:10" ht="48">
      <c r="B384" s="203">
        <v>377</v>
      </c>
      <c r="C384" s="240">
        <v>43627</v>
      </c>
      <c r="D384" s="237" t="s">
        <v>671</v>
      </c>
      <c r="E384" s="197" t="s">
        <v>1030</v>
      </c>
      <c r="F384" s="244" t="s">
        <v>641</v>
      </c>
      <c r="G384" s="239">
        <v>213414</v>
      </c>
      <c r="H384" s="244" t="s">
        <v>1031</v>
      </c>
      <c r="I384" s="206">
        <v>7287.5</v>
      </c>
      <c r="J384" s="237" t="s">
        <v>973</v>
      </c>
    </row>
    <row r="385" spans="2:10" ht="15">
      <c r="B385" s="203">
        <v>378</v>
      </c>
      <c r="C385" s="240">
        <v>43627</v>
      </c>
      <c r="D385" s="237" t="s">
        <v>671</v>
      </c>
      <c r="E385" s="257" t="s">
        <v>1121</v>
      </c>
      <c r="F385" s="239" t="s">
        <v>1167</v>
      </c>
      <c r="G385" s="199">
        <v>214555</v>
      </c>
      <c r="H385" s="199" t="s">
        <v>1168</v>
      </c>
      <c r="I385" s="206">
        <v>526.28</v>
      </c>
      <c r="J385" s="237" t="s">
        <v>973</v>
      </c>
    </row>
    <row r="386" spans="2:10" ht="48">
      <c r="B386" s="203">
        <v>379</v>
      </c>
      <c r="C386" s="179">
        <v>43628</v>
      </c>
      <c r="D386" s="261" t="s">
        <v>671</v>
      </c>
      <c r="E386" s="180" t="s">
        <v>555</v>
      </c>
      <c r="F386" s="180" t="s">
        <v>441</v>
      </c>
      <c r="G386" s="264" t="s">
        <v>686</v>
      </c>
      <c r="H386" s="249" t="s">
        <v>691</v>
      </c>
      <c r="I386" s="206">
        <v>1187413.84</v>
      </c>
      <c r="J386" s="237" t="s">
        <v>973</v>
      </c>
    </row>
    <row r="387" spans="2:10" ht="36">
      <c r="B387" s="204">
        <v>380</v>
      </c>
      <c r="C387" s="179">
        <v>43628</v>
      </c>
      <c r="D387" s="261" t="s">
        <v>671</v>
      </c>
      <c r="E387" s="180" t="s">
        <v>428</v>
      </c>
      <c r="F387" s="180" t="s">
        <v>410</v>
      </c>
      <c r="G387" s="264" t="s">
        <v>556</v>
      </c>
      <c r="H387" s="249" t="s">
        <v>470</v>
      </c>
      <c r="I387" s="206">
        <v>8250</v>
      </c>
      <c r="J387" s="237" t="s">
        <v>973</v>
      </c>
    </row>
    <row r="388" spans="2:10" ht="36">
      <c r="B388" s="203">
        <v>381</v>
      </c>
      <c r="C388" s="240">
        <v>43628</v>
      </c>
      <c r="D388" s="237" t="s">
        <v>671</v>
      </c>
      <c r="E388" s="196" t="s">
        <v>1185</v>
      </c>
      <c r="F388" s="199" t="s">
        <v>1186</v>
      </c>
      <c r="G388" s="239">
        <v>216108</v>
      </c>
      <c r="H388" s="199" t="s">
        <v>1187</v>
      </c>
      <c r="I388" s="206">
        <v>29972</v>
      </c>
      <c r="J388" s="237" t="s">
        <v>973</v>
      </c>
    </row>
    <row r="389" spans="2:10" ht="48">
      <c r="B389" s="203">
        <v>382</v>
      </c>
      <c r="C389" s="240">
        <v>43628</v>
      </c>
      <c r="D389" s="237" t="s">
        <v>671</v>
      </c>
      <c r="E389" s="196" t="s">
        <v>1112</v>
      </c>
      <c r="F389" s="237" t="s">
        <v>1188</v>
      </c>
      <c r="G389" s="239">
        <v>215198</v>
      </c>
      <c r="H389" s="237" t="s">
        <v>1189</v>
      </c>
      <c r="I389" s="206">
        <v>3300</v>
      </c>
      <c r="J389" s="237" t="s">
        <v>973</v>
      </c>
    </row>
    <row r="390" spans="2:10" ht="60">
      <c r="B390" s="203">
        <v>383</v>
      </c>
      <c r="C390" s="179">
        <v>43629</v>
      </c>
      <c r="D390" s="261" t="s">
        <v>671</v>
      </c>
      <c r="E390" s="180" t="s">
        <v>503</v>
      </c>
      <c r="F390" s="180" t="s">
        <v>450</v>
      </c>
      <c r="G390" s="264" t="s">
        <v>481</v>
      </c>
      <c r="H390" s="249" t="s">
        <v>451</v>
      </c>
      <c r="I390" s="206">
        <v>5322.65</v>
      </c>
      <c r="J390" s="237" t="s">
        <v>973</v>
      </c>
    </row>
    <row r="391" spans="2:10" ht="24">
      <c r="B391" s="204">
        <v>384</v>
      </c>
      <c r="C391" s="179">
        <v>43629</v>
      </c>
      <c r="D391" s="261" t="s">
        <v>671</v>
      </c>
      <c r="E391" s="180" t="s">
        <v>445</v>
      </c>
      <c r="F391" s="180" t="s">
        <v>425</v>
      </c>
      <c r="G391" s="264" t="s">
        <v>499</v>
      </c>
      <c r="H391" s="249" t="s">
        <v>676</v>
      </c>
      <c r="I391" s="206">
        <v>9013.8</v>
      </c>
      <c r="J391" s="237" t="s">
        <v>973</v>
      </c>
    </row>
    <row r="392" spans="2:10" ht="24">
      <c r="B392" s="203">
        <v>385</v>
      </c>
      <c r="C392" s="179">
        <v>43629</v>
      </c>
      <c r="D392" s="261" t="s">
        <v>671</v>
      </c>
      <c r="E392" s="180" t="s">
        <v>445</v>
      </c>
      <c r="F392" s="180" t="s">
        <v>425</v>
      </c>
      <c r="G392" s="264" t="s">
        <v>499</v>
      </c>
      <c r="H392" s="249" t="s">
        <v>676</v>
      </c>
      <c r="I392" s="206">
        <v>9063.38</v>
      </c>
      <c r="J392" s="237" t="s">
        <v>973</v>
      </c>
    </row>
    <row r="393" spans="2:10" ht="36">
      <c r="B393" s="203">
        <v>386</v>
      </c>
      <c r="C393" s="179">
        <v>43629</v>
      </c>
      <c r="D393" s="261" t="s">
        <v>671</v>
      </c>
      <c r="E393" s="180" t="s">
        <v>445</v>
      </c>
      <c r="F393" s="180" t="s">
        <v>426</v>
      </c>
      <c r="G393" s="264" t="s">
        <v>476</v>
      </c>
      <c r="H393" s="249" t="s">
        <v>427</v>
      </c>
      <c r="I393" s="206">
        <v>7376.66</v>
      </c>
      <c r="J393" s="237" t="s">
        <v>973</v>
      </c>
    </row>
    <row r="394" spans="2:10" ht="48">
      <c r="B394" s="203">
        <v>387</v>
      </c>
      <c r="C394" s="179">
        <v>43629</v>
      </c>
      <c r="D394" s="261" t="s">
        <v>671</v>
      </c>
      <c r="E394" s="180" t="s">
        <v>417</v>
      </c>
      <c r="F394" s="180" t="s">
        <v>401</v>
      </c>
      <c r="G394" s="264" t="s">
        <v>489</v>
      </c>
      <c r="H394" s="249" t="s">
        <v>402</v>
      </c>
      <c r="I394" s="206">
        <v>25795.88</v>
      </c>
      <c r="J394" s="237" t="s">
        <v>973</v>
      </c>
    </row>
    <row r="395" spans="2:10" ht="36">
      <c r="B395" s="204">
        <v>388</v>
      </c>
      <c r="C395" s="179">
        <v>43629</v>
      </c>
      <c r="D395" s="261" t="s">
        <v>671</v>
      </c>
      <c r="E395" s="180" t="s">
        <v>417</v>
      </c>
      <c r="F395" s="180" t="s">
        <v>401</v>
      </c>
      <c r="G395" s="264" t="s">
        <v>489</v>
      </c>
      <c r="H395" s="249" t="s">
        <v>402</v>
      </c>
      <c r="I395" s="206">
        <v>24723.36</v>
      </c>
      <c r="J395" s="237" t="s">
        <v>973</v>
      </c>
    </row>
    <row r="396" spans="2:10" ht="48">
      <c r="B396" s="203">
        <v>389</v>
      </c>
      <c r="C396" s="179">
        <v>43629</v>
      </c>
      <c r="D396" s="261" t="s">
        <v>671</v>
      </c>
      <c r="E396" s="180" t="s">
        <v>417</v>
      </c>
      <c r="F396" s="180" t="s">
        <v>401</v>
      </c>
      <c r="G396" s="264" t="s">
        <v>489</v>
      </c>
      <c r="H396" s="249" t="s">
        <v>402</v>
      </c>
      <c r="I396" s="206">
        <v>24693.36</v>
      </c>
      <c r="J396" s="237" t="s">
        <v>973</v>
      </c>
    </row>
    <row r="397" spans="2:10" ht="24">
      <c r="B397" s="203">
        <v>390</v>
      </c>
      <c r="C397" s="179">
        <v>43629</v>
      </c>
      <c r="D397" s="261" t="s">
        <v>671</v>
      </c>
      <c r="E397" s="180" t="s">
        <v>445</v>
      </c>
      <c r="F397" s="180" t="s">
        <v>426</v>
      </c>
      <c r="G397" s="264" t="s">
        <v>476</v>
      </c>
      <c r="H397" s="249" t="s">
        <v>427</v>
      </c>
      <c r="I397" s="206">
        <v>7329.7</v>
      </c>
      <c r="J397" s="237" t="s">
        <v>973</v>
      </c>
    </row>
    <row r="398" spans="2:10" ht="48">
      <c r="B398" s="203">
        <v>391</v>
      </c>
      <c r="C398" s="242">
        <v>43629</v>
      </c>
      <c r="D398" s="237" t="s">
        <v>671</v>
      </c>
      <c r="E398" s="257" t="s">
        <v>1103</v>
      </c>
      <c r="F398" s="199" t="s">
        <v>1164</v>
      </c>
      <c r="G398" s="239">
        <v>212888</v>
      </c>
      <c r="H398" s="199" t="s">
        <v>1104</v>
      </c>
      <c r="I398" s="206">
        <v>24.5</v>
      </c>
      <c r="J398" s="237" t="s">
        <v>973</v>
      </c>
    </row>
    <row r="399" spans="2:10" ht="48">
      <c r="B399" s="204">
        <v>392</v>
      </c>
      <c r="C399" s="253">
        <v>43629</v>
      </c>
      <c r="D399" s="237" t="s">
        <v>671</v>
      </c>
      <c r="E399" s="257" t="s">
        <v>1051</v>
      </c>
      <c r="F399" s="199" t="s">
        <v>1105</v>
      </c>
      <c r="G399" s="199">
        <v>212886</v>
      </c>
      <c r="H399" s="199" t="s">
        <v>1106</v>
      </c>
      <c r="I399" s="206">
        <v>942.6</v>
      </c>
      <c r="J399" s="237" t="s">
        <v>973</v>
      </c>
    </row>
    <row r="400" spans="2:10" ht="60">
      <c r="B400" s="203">
        <v>393</v>
      </c>
      <c r="C400" s="179">
        <v>43630</v>
      </c>
      <c r="D400" s="261" t="s">
        <v>671</v>
      </c>
      <c r="E400" s="180" t="s">
        <v>503</v>
      </c>
      <c r="F400" s="180" t="s">
        <v>450</v>
      </c>
      <c r="G400" s="264" t="s">
        <v>481</v>
      </c>
      <c r="H400" s="249" t="s">
        <v>451</v>
      </c>
      <c r="I400" s="206">
        <v>5322.65</v>
      </c>
      <c r="J400" s="237" t="s">
        <v>973</v>
      </c>
    </row>
    <row r="401" spans="2:10" ht="48">
      <c r="B401" s="203">
        <v>394</v>
      </c>
      <c r="C401" s="179">
        <v>43630</v>
      </c>
      <c r="D401" s="261" t="s">
        <v>671</v>
      </c>
      <c r="E401" s="180" t="s">
        <v>460</v>
      </c>
      <c r="F401" s="180" t="s">
        <v>416</v>
      </c>
      <c r="G401" s="264" t="s">
        <v>483</v>
      </c>
      <c r="H401" s="249" t="s">
        <v>438</v>
      </c>
      <c r="I401" s="206">
        <v>20104.17</v>
      </c>
      <c r="J401" s="237" t="s">
        <v>973</v>
      </c>
    </row>
    <row r="402" spans="2:10" ht="48">
      <c r="B402" s="203">
        <v>395</v>
      </c>
      <c r="C402" s="240">
        <v>43630</v>
      </c>
      <c r="D402" s="237" t="s">
        <v>671</v>
      </c>
      <c r="E402" s="197" t="s">
        <v>989</v>
      </c>
      <c r="F402" s="244" t="s">
        <v>990</v>
      </c>
      <c r="G402" s="244">
        <v>214169</v>
      </c>
      <c r="H402" s="244" t="s">
        <v>991</v>
      </c>
      <c r="I402" s="206">
        <v>5000</v>
      </c>
      <c r="J402" s="237" t="s">
        <v>973</v>
      </c>
    </row>
    <row r="403" spans="2:10" ht="24">
      <c r="B403" s="204">
        <v>396</v>
      </c>
      <c r="C403" s="240">
        <v>43630</v>
      </c>
      <c r="D403" s="237" t="s">
        <v>671</v>
      </c>
      <c r="E403" s="197" t="s">
        <v>1015</v>
      </c>
      <c r="F403" s="199" t="s">
        <v>606</v>
      </c>
      <c r="G403" s="239">
        <v>214155</v>
      </c>
      <c r="H403" s="244" t="s">
        <v>1016</v>
      </c>
      <c r="I403" s="206">
        <v>5000</v>
      </c>
      <c r="J403" s="237" t="s">
        <v>973</v>
      </c>
    </row>
    <row r="404" spans="2:10" ht="36">
      <c r="B404" s="203">
        <v>397</v>
      </c>
      <c r="C404" s="240">
        <v>43630</v>
      </c>
      <c r="D404" s="237" t="s">
        <v>671</v>
      </c>
      <c r="E404" s="196" t="s">
        <v>1015</v>
      </c>
      <c r="F404" s="199" t="s">
        <v>1181</v>
      </c>
      <c r="G404" s="239">
        <v>215480</v>
      </c>
      <c r="H404" s="199" t="s">
        <v>1182</v>
      </c>
      <c r="I404" s="206">
        <v>2000</v>
      </c>
      <c r="J404" s="237" t="s">
        <v>973</v>
      </c>
    </row>
    <row r="405" spans="2:10" ht="36">
      <c r="B405" s="203">
        <v>398</v>
      </c>
      <c r="C405" s="240">
        <v>43630</v>
      </c>
      <c r="D405" s="237" t="s">
        <v>671</v>
      </c>
      <c r="E405" s="226" t="s">
        <v>1071</v>
      </c>
      <c r="F405" s="244" t="s">
        <v>1072</v>
      </c>
      <c r="G405" s="239">
        <v>211852</v>
      </c>
      <c r="H405" s="244" t="s">
        <v>1090</v>
      </c>
      <c r="I405" s="206">
        <v>524.3</v>
      </c>
      <c r="J405" s="237" t="s">
        <v>973</v>
      </c>
    </row>
    <row r="406" spans="2:10" ht="36">
      <c r="B406" s="203">
        <v>399</v>
      </c>
      <c r="C406" s="240">
        <v>43630</v>
      </c>
      <c r="D406" s="237" t="s">
        <v>671</v>
      </c>
      <c r="E406" s="257" t="s">
        <v>417</v>
      </c>
      <c r="F406" s="199" t="s">
        <v>1190</v>
      </c>
      <c r="G406" s="239">
        <v>216076</v>
      </c>
      <c r="H406" s="237" t="s">
        <v>1191</v>
      </c>
      <c r="I406" s="206">
        <v>3300</v>
      </c>
      <c r="J406" s="237" t="s">
        <v>973</v>
      </c>
    </row>
    <row r="407" spans="2:10" ht="36">
      <c r="B407" s="204">
        <v>400</v>
      </c>
      <c r="C407" s="208">
        <v>43633</v>
      </c>
      <c r="D407" s="261" t="s">
        <v>671</v>
      </c>
      <c r="E407" s="262" t="s">
        <v>455</v>
      </c>
      <c r="F407" s="199" t="s">
        <v>471</v>
      </c>
      <c r="G407" s="265" t="s">
        <v>718</v>
      </c>
      <c r="H407" s="249" t="s">
        <v>719</v>
      </c>
      <c r="I407" s="205">
        <v>86043.2</v>
      </c>
      <c r="J407" s="237" t="s">
        <v>973</v>
      </c>
    </row>
    <row r="408" spans="2:10" ht="45">
      <c r="B408" s="203">
        <v>401</v>
      </c>
      <c r="C408" s="208">
        <v>43633</v>
      </c>
      <c r="D408" s="261" t="s">
        <v>671</v>
      </c>
      <c r="E408" s="262" t="s">
        <v>551</v>
      </c>
      <c r="F408" s="199" t="s">
        <v>552</v>
      </c>
      <c r="G408" s="265" t="s">
        <v>553</v>
      </c>
      <c r="H408" s="249" t="s">
        <v>554</v>
      </c>
      <c r="I408" s="206">
        <v>5097.6</v>
      </c>
      <c r="J408" s="237" t="s">
        <v>973</v>
      </c>
    </row>
    <row r="409" spans="2:10" ht="24">
      <c r="B409" s="203">
        <v>402</v>
      </c>
      <c r="C409" s="208">
        <v>43633</v>
      </c>
      <c r="D409" s="261" t="s">
        <v>671</v>
      </c>
      <c r="E409" s="262" t="s">
        <v>460</v>
      </c>
      <c r="F409" s="199" t="s">
        <v>454</v>
      </c>
      <c r="G409" s="265" t="s">
        <v>710</v>
      </c>
      <c r="H409" s="249" t="s">
        <v>521</v>
      </c>
      <c r="I409" s="206">
        <v>5561.36</v>
      </c>
      <c r="J409" s="237" t="s">
        <v>973</v>
      </c>
    </row>
    <row r="410" spans="2:10" ht="24">
      <c r="B410" s="203">
        <v>403</v>
      </c>
      <c r="C410" s="208">
        <v>43633</v>
      </c>
      <c r="D410" s="261" t="s">
        <v>671</v>
      </c>
      <c r="E410" s="262" t="s">
        <v>460</v>
      </c>
      <c r="F410" s="199" t="s">
        <v>454</v>
      </c>
      <c r="G410" s="265" t="s">
        <v>710</v>
      </c>
      <c r="H410" s="249" t="s">
        <v>521</v>
      </c>
      <c r="I410" s="206">
        <v>1738.31</v>
      </c>
      <c r="J410" s="237" t="s">
        <v>973</v>
      </c>
    </row>
    <row r="411" spans="2:10" ht="24">
      <c r="B411" s="204">
        <v>404</v>
      </c>
      <c r="C411" s="208">
        <v>43633</v>
      </c>
      <c r="D411" s="261" t="s">
        <v>671</v>
      </c>
      <c r="E411" s="262" t="s">
        <v>460</v>
      </c>
      <c r="F411" s="199" t="s">
        <v>454</v>
      </c>
      <c r="G411" s="265" t="s">
        <v>711</v>
      </c>
      <c r="H411" s="249" t="s">
        <v>522</v>
      </c>
      <c r="I411" s="206">
        <v>288.71</v>
      </c>
      <c r="J411" s="237" t="s">
        <v>973</v>
      </c>
    </row>
    <row r="412" spans="2:10" ht="22.5">
      <c r="B412" s="203">
        <v>405</v>
      </c>
      <c r="C412" s="208">
        <v>43633</v>
      </c>
      <c r="D412" s="261" t="s">
        <v>671</v>
      </c>
      <c r="E412" s="262" t="s">
        <v>460</v>
      </c>
      <c r="F412" s="199" t="s">
        <v>454</v>
      </c>
      <c r="G412" s="265" t="s">
        <v>711</v>
      </c>
      <c r="H412" s="249" t="s">
        <v>522</v>
      </c>
      <c r="I412" s="206">
        <v>493.45</v>
      </c>
      <c r="J412" s="237" t="s">
        <v>973</v>
      </c>
    </row>
    <row r="413" spans="2:10" ht="22.5">
      <c r="B413" s="203">
        <v>406</v>
      </c>
      <c r="C413" s="208">
        <v>43633</v>
      </c>
      <c r="D413" s="261" t="s">
        <v>671</v>
      </c>
      <c r="E413" s="262" t="s">
        <v>460</v>
      </c>
      <c r="F413" s="199" t="s">
        <v>454</v>
      </c>
      <c r="G413" s="265" t="s">
        <v>711</v>
      </c>
      <c r="H413" s="249" t="s">
        <v>522</v>
      </c>
      <c r="I413" s="206">
        <v>531.78</v>
      </c>
      <c r="J413" s="237" t="s">
        <v>973</v>
      </c>
    </row>
    <row r="414" spans="2:10" ht="22.5">
      <c r="B414" s="203">
        <v>407</v>
      </c>
      <c r="C414" s="208">
        <v>43633</v>
      </c>
      <c r="D414" s="261" t="s">
        <v>671</v>
      </c>
      <c r="E414" s="262" t="s">
        <v>460</v>
      </c>
      <c r="F414" s="199" t="s">
        <v>454</v>
      </c>
      <c r="G414" s="265" t="s">
        <v>711</v>
      </c>
      <c r="H414" s="259" t="s">
        <v>522</v>
      </c>
      <c r="I414" s="206">
        <v>265.09</v>
      </c>
      <c r="J414" s="237" t="s">
        <v>973</v>
      </c>
    </row>
    <row r="415" spans="2:10" ht="36">
      <c r="B415" s="204">
        <v>408</v>
      </c>
      <c r="C415" s="240">
        <v>43633</v>
      </c>
      <c r="D415" s="237" t="s">
        <v>671</v>
      </c>
      <c r="E415" s="241" t="s">
        <v>986</v>
      </c>
      <c r="F415" s="237" t="s">
        <v>987</v>
      </c>
      <c r="G415" s="199">
        <v>212768</v>
      </c>
      <c r="H415" s="199" t="s">
        <v>988</v>
      </c>
      <c r="I415" s="206">
        <v>2927.2</v>
      </c>
      <c r="J415" s="237" t="s">
        <v>973</v>
      </c>
    </row>
    <row r="416" spans="2:10" ht="24">
      <c r="B416" s="203">
        <v>409</v>
      </c>
      <c r="C416" s="240">
        <v>43633</v>
      </c>
      <c r="D416" s="237" t="s">
        <v>671</v>
      </c>
      <c r="E416" s="197" t="s">
        <v>1010</v>
      </c>
      <c r="F416" s="244" t="s">
        <v>608</v>
      </c>
      <c r="G416" s="239">
        <v>214156</v>
      </c>
      <c r="H416" s="244" t="s">
        <v>1011</v>
      </c>
      <c r="I416" s="206">
        <v>7000</v>
      </c>
      <c r="J416" s="237" t="s">
        <v>973</v>
      </c>
    </row>
    <row r="417" spans="2:10" ht="48">
      <c r="B417" s="203">
        <v>410</v>
      </c>
      <c r="C417" s="240">
        <v>43633</v>
      </c>
      <c r="D417" s="237" t="s">
        <v>671</v>
      </c>
      <c r="E417" s="196" t="s">
        <v>1010</v>
      </c>
      <c r="F417" s="237" t="s">
        <v>1183</v>
      </c>
      <c r="G417" s="239">
        <v>215799</v>
      </c>
      <c r="H417" s="199" t="s">
        <v>1184</v>
      </c>
      <c r="I417" s="206">
        <v>8500</v>
      </c>
      <c r="J417" s="237" t="s">
        <v>973</v>
      </c>
    </row>
    <row r="418" spans="2:10" ht="36">
      <c r="B418" s="203">
        <v>411</v>
      </c>
      <c r="C418" s="240">
        <v>43633</v>
      </c>
      <c r="D418" s="237" t="s">
        <v>671</v>
      </c>
      <c r="E418" s="257" t="s">
        <v>500</v>
      </c>
      <c r="F418" s="199" t="s">
        <v>1098</v>
      </c>
      <c r="G418" s="199">
        <v>196968</v>
      </c>
      <c r="H418" s="199" t="s">
        <v>1099</v>
      </c>
      <c r="I418" s="206">
        <v>920.4</v>
      </c>
      <c r="J418" s="237" t="s">
        <v>973</v>
      </c>
    </row>
    <row r="419" spans="2:10" ht="36">
      <c r="B419" s="204">
        <v>412</v>
      </c>
      <c r="C419" s="240">
        <v>43633</v>
      </c>
      <c r="D419" s="237" t="s">
        <v>671</v>
      </c>
      <c r="E419" s="226" t="s">
        <v>1071</v>
      </c>
      <c r="F419" s="244" t="s">
        <v>1072</v>
      </c>
      <c r="G419" s="239">
        <v>211852</v>
      </c>
      <c r="H419" s="244" t="s">
        <v>1090</v>
      </c>
      <c r="I419" s="206">
        <v>179.5</v>
      </c>
      <c r="J419" s="237" t="s">
        <v>973</v>
      </c>
    </row>
    <row r="420" spans="2:10" ht="33.75">
      <c r="B420" s="203">
        <v>413</v>
      </c>
      <c r="C420" s="242">
        <v>43633</v>
      </c>
      <c r="D420" s="237" t="s">
        <v>671</v>
      </c>
      <c r="E420" s="196" t="s">
        <v>1221</v>
      </c>
      <c r="F420" s="237" t="s">
        <v>1303</v>
      </c>
      <c r="G420" s="237">
        <v>215183</v>
      </c>
      <c r="H420" s="237" t="s">
        <v>1304</v>
      </c>
      <c r="I420" s="206">
        <v>1652</v>
      </c>
      <c r="J420" s="237" t="s">
        <v>973</v>
      </c>
    </row>
    <row r="421" spans="2:10" ht="36">
      <c r="B421" s="203">
        <v>414</v>
      </c>
      <c r="C421" s="179">
        <v>43634</v>
      </c>
      <c r="D421" s="261" t="s">
        <v>671</v>
      </c>
      <c r="E421" s="180" t="s">
        <v>555</v>
      </c>
      <c r="F421" s="180" t="s">
        <v>565</v>
      </c>
      <c r="G421" s="264" t="s">
        <v>692</v>
      </c>
      <c r="H421" s="249" t="s">
        <v>535</v>
      </c>
      <c r="I421" s="206">
        <v>693836.9900000001</v>
      </c>
      <c r="J421" s="237" t="s">
        <v>973</v>
      </c>
    </row>
    <row r="422" spans="2:10" ht="48">
      <c r="B422" s="203">
        <v>415</v>
      </c>
      <c r="C422" s="240">
        <v>43634</v>
      </c>
      <c r="D422" s="237" t="s">
        <v>671</v>
      </c>
      <c r="E422" s="257" t="s">
        <v>1071</v>
      </c>
      <c r="F422" s="199" t="s">
        <v>830</v>
      </c>
      <c r="G422" s="199">
        <v>214296</v>
      </c>
      <c r="H422" s="199" t="s">
        <v>615</v>
      </c>
      <c r="I422" s="206">
        <v>2000</v>
      </c>
      <c r="J422" s="237" t="s">
        <v>973</v>
      </c>
    </row>
    <row r="423" spans="2:10" ht="36">
      <c r="B423" s="204">
        <v>416</v>
      </c>
      <c r="C423" s="179">
        <v>43635</v>
      </c>
      <c r="D423" s="261" t="s">
        <v>671</v>
      </c>
      <c r="E423" s="180" t="s">
        <v>417</v>
      </c>
      <c r="F423" s="180" t="s">
        <v>693</v>
      </c>
      <c r="G423" s="264" t="s">
        <v>694</v>
      </c>
      <c r="H423" s="249" t="s">
        <v>457</v>
      </c>
      <c r="I423" s="206">
        <v>492</v>
      </c>
      <c r="J423" s="237" t="s">
        <v>973</v>
      </c>
    </row>
    <row r="424" spans="2:10" ht="60">
      <c r="B424" s="203">
        <v>417</v>
      </c>
      <c r="C424" s="240">
        <v>43635</v>
      </c>
      <c r="D424" s="237" t="s">
        <v>671</v>
      </c>
      <c r="E424" s="257" t="s">
        <v>1036</v>
      </c>
      <c r="F424" s="199" t="s">
        <v>1037</v>
      </c>
      <c r="G424" s="199">
        <v>211872</v>
      </c>
      <c r="H424" s="199" t="s">
        <v>1038</v>
      </c>
      <c r="I424" s="206">
        <v>1200</v>
      </c>
      <c r="J424" s="237" t="s">
        <v>973</v>
      </c>
    </row>
    <row r="425" spans="2:10" ht="48">
      <c r="B425" s="203">
        <v>418</v>
      </c>
      <c r="C425" s="240">
        <v>43635</v>
      </c>
      <c r="D425" s="237" t="s">
        <v>671</v>
      </c>
      <c r="E425" s="196" t="s">
        <v>1010</v>
      </c>
      <c r="F425" s="199" t="s">
        <v>1192</v>
      </c>
      <c r="G425" s="239">
        <v>215683</v>
      </c>
      <c r="H425" s="199" t="s">
        <v>1193</v>
      </c>
      <c r="I425" s="206">
        <v>4000</v>
      </c>
      <c r="J425" s="237" t="s">
        <v>973</v>
      </c>
    </row>
    <row r="426" spans="2:10" ht="60">
      <c r="B426" s="203">
        <v>419</v>
      </c>
      <c r="C426" s="240">
        <v>43635</v>
      </c>
      <c r="D426" s="237" t="s">
        <v>671</v>
      </c>
      <c r="E426" s="197" t="s">
        <v>1017</v>
      </c>
      <c r="F426" s="199" t="s">
        <v>1019</v>
      </c>
      <c r="G426" s="239">
        <v>213976</v>
      </c>
      <c r="H426" s="244" t="s">
        <v>1020</v>
      </c>
      <c r="I426" s="206">
        <v>8250</v>
      </c>
      <c r="J426" s="237" t="s">
        <v>973</v>
      </c>
    </row>
    <row r="427" spans="2:10" ht="24">
      <c r="B427" s="204">
        <v>420</v>
      </c>
      <c r="C427" s="242">
        <v>43635</v>
      </c>
      <c r="D427" s="237" t="s">
        <v>671</v>
      </c>
      <c r="E427" s="196" t="s">
        <v>460</v>
      </c>
      <c r="F427" s="237" t="s">
        <v>1290</v>
      </c>
      <c r="G427" s="237">
        <v>216143</v>
      </c>
      <c r="H427" s="237" t="s">
        <v>1291</v>
      </c>
      <c r="I427" s="206">
        <v>14940</v>
      </c>
      <c r="J427" s="237" t="s">
        <v>973</v>
      </c>
    </row>
    <row r="428" spans="2:10" ht="24">
      <c r="B428" s="203">
        <v>421</v>
      </c>
      <c r="C428" s="242">
        <v>43635</v>
      </c>
      <c r="D428" s="237" t="s">
        <v>671</v>
      </c>
      <c r="E428" s="196" t="s">
        <v>460</v>
      </c>
      <c r="F428" s="237" t="s">
        <v>1290</v>
      </c>
      <c r="G428" s="237">
        <v>216143</v>
      </c>
      <c r="H428" s="237" t="s">
        <v>1291</v>
      </c>
      <c r="I428" s="206">
        <v>5204.1</v>
      </c>
      <c r="J428" s="237" t="s">
        <v>973</v>
      </c>
    </row>
    <row r="429" spans="2:10" ht="60">
      <c r="B429" s="203">
        <v>422</v>
      </c>
      <c r="C429" s="179">
        <v>43636</v>
      </c>
      <c r="D429" s="261" t="s">
        <v>671</v>
      </c>
      <c r="E429" s="180" t="s">
        <v>516</v>
      </c>
      <c r="F429" s="180" t="s">
        <v>474</v>
      </c>
      <c r="G429" s="264" t="s">
        <v>512</v>
      </c>
      <c r="H429" s="249" t="s">
        <v>513</v>
      </c>
      <c r="I429" s="206">
        <v>8958.34</v>
      </c>
      <c r="J429" s="237" t="s">
        <v>973</v>
      </c>
    </row>
    <row r="430" spans="2:10" ht="48">
      <c r="B430" s="203">
        <v>423</v>
      </c>
      <c r="C430" s="179">
        <v>43636</v>
      </c>
      <c r="D430" s="261" t="s">
        <v>671</v>
      </c>
      <c r="E430" s="180" t="s">
        <v>417</v>
      </c>
      <c r="F430" s="180" t="s">
        <v>412</v>
      </c>
      <c r="G430" s="264" t="s">
        <v>496</v>
      </c>
      <c r="H430" s="249" t="s">
        <v>413</v>
      </c>
      <c r="I430" s="206">
        <v>6495.83</v>
      </c>
      <c r="J430" s="237" t="s">
        <v>973</v>
      </c>
    </row>
    <row r="431" spans="2:10" ht="33.75">
      <c r="B431" s="204">
        <v>424</v>
      </c>
      <c r="C431" s="179">
        <v>43636</v>
      </c>
      <c r="D431" s="261" t="s">
        <v>671</v>
      </c>
      <c r="E431" s="180" t="s">
        <v>465</v>
      </c>
      <c r="F431" s="180" t="s">
        <v>458</v>
      </c>
      <c r="G431" s="264" t="s">
        <v>488</v>
      </c>
      <c r="H431" s="249" t="s">
        <v>459</v>
      </c>
      <c r="I431" s="206">
        <v>1250</v>
      </c>
      <c r="J431" s="237" t="s">
        <v>973</v>
      </c>
    </row>
    <row r="432" spans="2:10" ht="48">
      <c r="B432" s="203">
        <v>425</v>
      </c>
      <c r="C432" s="179">
        <v>43636</v>
      </c>
      <c r="D432" s="261" t="s">
        <v>671</v>
      </c>
      <c r="E432" s="180" t="s">
        <v>500</v>
      </c>
      <c r="F432" s="180" t="s">
        <v>447</v>
      </c>
      <c r="G432" s="264" t="s">
        <v>485</v>
      </c>
      <c r="H432" s="249" t="s">
        <v>424</v>
      </c>
      <c r="I432" s="206">
        <v>75301.23</v>
      </c>
      <c r="J432" s="237" t="s">
        <v>973</v>
      </c>
    </row>
    <row r="433" spans="2:10" ht="24">
      <c r="B433" s="203">
        <v>426</v>
      </c>
      <c r="C433" s="240">
        <v>43636</v>
      </c>
      <c r="D433" s="237" t="s">
        <v>671</v>
      </c>
      <c r="E433" s="197" t="s">
        <v>1066</v>
      </c>
      <c r="F433" s="244" t="s">
        <v>1067</v>
      </c>
      <c r="G433" s="239">
        <v>214546</v>
      </c>
      <c r="H433" s="244" t="s">
        <v>1068</v>
      </c>
      <c r="I433" s="206">
        <v>16520</v>
      </c>
      <c r="J433" s="237" t="s">
        <v>973</v>
      </c>
    </row>
    <row r="434" spans="2:10" ht="45">
      <c r="B434" s="203">
        <v>427</v>
      </c>
      <c r="C434" s="179">
        <v>43637</v>
      </c>
      <c r="D434" s="261" t="s">
        <v>671</v>
      </c>
      <c r="E434" s="180" t="s">
        <v>448</v>
      </c>
      <c r="F434" s="180" t="s">
        <v>415</v>
      </c>
      <c r="G434" s="264" t="s">
        <v>559</v>
      </c>
      <c r="H434" s="249" t="s">
        <v>464</v>
      </c>
      <c r="I434" s="206">
        <v>54840.31</v>
      </c>
      <c r="J434" s="237" t="s">
        <v>973</v>
      </c>
    </row>
    <row r="435" spans="2:10" ht="24">
      <c r="B435" s="204">
        <v>428</v>
      </c>
      <c r="C435" s="208">
        <v>43637</v>
      </c>
      <c r="D435" s="261" t="s">
        <v>671</v>
      </c>
      <c r="E435" s="262" t="s">
        <v>517</v>
      </c>
      <c r="F435" s="199" t="s">
        <v>720</v>
      </c>
      <c r="G435" s="265" t="s">
        <v>721</v>
      </c>
      <c r="H435" s="249" t="s">
        <v>722</v>
      </c>
      <c r="I435" s="206">
        <v>560000</v>
      </c>
      <c r="J435" s="237" t="s">
        <v>973</v>
      </c>
    </row>
    <row r="436" spans="2:10" ht="60">
      <c r="B436" s="203">
        <v>429</v>
      </c>
      <c r="C436" s="240">
        <v>43637</v>
      </c>
      <c r="D436" s="237" t="s">
        <v>671</v>
      </c>
      <c r="E436" s="258" t="s">
        <v>1092</v>
      </c>
      <c r="F436" s="199" t="s">
        <v>1194</v>
      </c>
      <c r="G436" s="239">
        <v>215508</v>
      </c>
      <c r="H436" s="21" t="s">
        <v>1093</v>
      </c>
      <c r="I436" s="206">
        <v>9600</v>
      </c>
      <c r="J436" s="237" t="s">
        <v>973</v>
      </c>
    </row>
    <row r="437" spans="2:10" ht="24">
      <c r="B437" s="203">
        <v>430</v>
      </c>
      <c r="C437" s="240">
        <v>43637</v>
      </c>
      <c r="D437" s="237" t="s">
        <v>671</v>
      </c>
      <c r="E437" s="257" t="s">
        <v>977</v>
      </c>
      <c r="F437" s="240" t="s">
        <v>1195</v>
      </c>
      <c r="G437" s="239">
        <v>210087</v>
      </c>
      <c r="H437" s="237" t="s">
        <v>1196</v>
      </c>
      <c r="I437" s="206">
        <v>340</v>
      </c>
      <c r="J437" s="237" t="s">
        <v>973</v>
      </c>
    </row>
    <row r="438" spans="2:10" ht="24">
      <c r="B438" s="203">
        <v>431</v>
      </c>
      <c r="C438" s="240">
        <v>43637</v>
      </c>
      <c r="D438" s="237" t="s">
        <v>671</v>
      </c>
      <c r="E438" s="257" t="s">
        <v>977</v>
      </c>
      <c r="F438" s="240" t="s">
        <v>1195</v>
      </c>
      <c r="G438" s="239">
        <v>210087</v>
      </c>
      <c r="H438" s="237" t="s">
        <v>1196</v>
      </c>
      <c r="I438" s="206">
        <v>570</v>
      </c>
      <c r="J438" s="237" t="s">
        <v>973</v>
      </c>
    </row>
    <row r="439" spans="2:10" ht="48">
      <c r="B439" s="204">
        <v>432</v>
      </c>
      <c r="C439" s="240">
        <v>43637</v>
      </c>
      <c r="D439" s="237" t="s">
        <v>671</v>
      </c>
      <c r="E439" s="196" t="s">
        <v>443</v>
      </c>
      <c r="F439" s="199" t="s">
        <v>1211</v>
      </c>
      <c r="G439" s="239">
        <v>210242</v>
      </c>
      <c r="H439" s="199" t="s">
        <v>1212</v>
      </c>
      <c r="I439" s="206">
        <v>4800</v>
      </c>
      <c r="J439" s="237" t="s">
        <v>973</v>
      </c>
    </row>
    <row r="440" spans="2:10" ht="60">
      <c r="B440" s="203">
        <v>433</v>
      </c>
      <c r="C440" s="179">
        <v>43640</v>
      </c>
      <c r="D440" s="261" t="s">
        <v>671</v>
      </c>
      <c r="E440" s="180" t="s">
        <v>519</v>
      </c>
      <c r="F440" s="180" t="s">
        <v>446</v>
      </c>
      <c r="G440" s="264" t="s">
        <v>477</v>
      </c>
      <c r="H440" s="249" t="s">
        <v>523</v>
      </c>
      <c r="I440" s="206">
        <v>40413.18</v>
      </c>
      <c r="J440" s="237" t="s">
        <v>973</v>
      </c>
    </row>
    <row r="441" spans="2:10" ht="33.75">
      <c r="B441" s="203">
        <v>434</v>
      </c>
      <c r="C441" s="179">
        <v>43640</v>
      </c>
      <c r="D441" s="261" t="s">
        <v>671</v>
      </c>
      <c r="E441" s="180" t="s">
        <v>445</v>
      </c>
      <c r="F441" s="180" t="s">
        <v>425</v>
      </c>
      <c r="G441" s="264" t="s">
        <v>499</v>
      </c>
      <c r="H441" s="249" t="s">
        <v>676</v>
      </c>
      <c r="I441" s="206">
        <v>9098.37</v>
      </c>
      <c r="J441" s="237" t="s">
        <v>973</v>
      </c>
    </row>
    <row r="442" spans="2:10" ht="24">
      <c r="B442" s="203">
        <v>435</v>
      </c>
      <c r="C442" s="179">
        <v>43640</v>
      </c>
      <c r="D442" s="261" t="s">
        <v>671</v>
      </c>
      <c r="E442" s="180" t="s">
        <v>445</v>
      </c>
      <c r="F442" s="180" t="s">
        <v>425</v>
      </c>
      <c r="G442" s="264" t="s">
        <v>499</v>
      </c>
      <c r="H442" s="249" t="s">
        <v>676</v>
      </c>
      <c r="I442" s="206">
        <v>14577.14</v>
      </c>
      <c r="J442" s="237" t="s">
        <v>973</v>
      </c>
    </row>
    <row r="443" spans="2:10" ht="24">
      <c r="B443" s="204">
        <v>436</v>
      </c>
      <c r="C443" s="179">
        <v>43640</v>
      </c>
      <c r="D443" s="261" t="s">
        <v>671</v>
      </c>
      <c r="E443" s="180" t="s">
        <v>445</v>
      </c>
      <c r="F443" s="180" t="s">
        <v>425</v>
      </c>
      <c r="G443" s="264" t="s">
        <v>499</v>
      </c>
      <c r="H443" s="249" t="s">
        <v>676</v>
      </c>
      <c r="I443" s="206">
        <v>14303.16</v>
      </c>
      <c r="J443" s="237" t="s">
        <v>973</v>
      </c>
    </row>
    <row r="444" spans="2:10" ht="24">
      <c r="B444" s="203">
        <v>437</v>
      </c>
      <c r="C444" s="179">
        <v>43640</v>
      </c>
      <c r="D444" s="261" t="s">
        <v>671</v>
      </c>
      <c r="E444" s="180" t="s">
        <v>445</v>
      </c>
      <c r="F444" s="180" t="s">
        <v>426</v>
      </c>
      <c r="G444" s="264" t="s">
        <v>476</v>
      </c>
      <c r="H444" s="249" t="s">
        <v>427</v>
      </c>
      <c r="I444" s="206">
        <v>7390.72</v>
      </c>
      <c r="J444" s="237" t="s">
        <v>973</v>
      </c>
    </row>
    <row r="445" spans="2:10" ht="36">
      <c r="B445" s="203">
        <v>438</v>
      </c>
      <c r="C445" s="179">
        <v>43640</v>
      </c>
      <c r="D445" s="261" t="s">
        <v>671</v>
      </c>
      <c r="E445" s="180" t="s">
        <v>399</v>
      </c>
      <c r="F445" s="180" t="s">
        <v>414</v>
      </c>
      <c r="G445" s="264" t="s">
        <v>486</v>
      </c>
      <c r="H445" s="249" t="s">
        <v>429</v>
      </c>
      <c r="I445" s="205">
        <v>6175</v>
      </c>
      <c r="J445" s="237" t="s">
        <v>973</v>
      </c>
    </row>
    <row r="446" spans="2:10" ht="24">
      <c r="B446" s="203">
        <v>439</v>
      </c>
      <c r="C446" s="208">
        <v>43640</v>
      </c>
      <c r="D446" s="261" t="s">
        <v>671</v>
      </c>
      <c r="E446" s="262" t="s">
        <v>460</v>
      </c>
      <c r="F446" s="199" t="s">
        <v>723</v>
      </c>
      <c r="G446" s="265" t="s">
        <v>724</v>
      </c>
      <c r="H446" s="249" t="s">
        <v>725</v>
      </c>
      <c r="I446" s="206">
        <v>4567.5</v>
      </c>
      <c r="J446" s="237" t="s">
        <v>973</v>
      </c>
    </row>
    <row r="447" spans="2:10" ht="36">
      <c r="B447" s="204">
        <v>440</v>
      </c>
      <c r="C447" s="208">
        <v>43640</v>
      </c>
      <c r="D447" s="261" t="s">
        <v>671</v>
      </c>
      <c r="E447" s="262" t="s">
        <v>460</v>
      </c>
      <c r="F447" s="256" t="s">
        <v>723</v>
      </c>
      <c r="G447" s="265" t="s">
        <v>724</v>
      </c>
      <c r="H447" s="249" t="s">
        <v>725</v>
      </c>
      <c r="I447" s="206">
        <v>5075</v>
      </c>
      <c r="J447" s="237" t="s">
        <v>973</v>
      </c>
    </row>
    <row r="448" spans="2:10" ht="33.75">
      <c r="B448" s="203">
        <v>441</v>
      </c>
      <c r="C448" s="240">
        <v>43640</v>
      </c>
      <c r="D448" s="237" t="s">
        <v>671</v>
      </c>
      <c r="E448" s="196" t="s">
        <v>1127</v>
      </c>
      <c r="F448" s="239" t="s">
        <v>1005</v>
      </c>
      <c r="G448" s="239">
        <v>211873</v>
      </c>
      <c r="H448" s="239" t="s">
        <v>1128</v>
      </c>
      <c r="I448" s="206">
        <v>3000</v>
      </c>
      <c r="J448" s="237" t="s">
        <v>973</v>
      </c>
    </row>
    <row r="449" spans="2:10" ht="33.75">
      <c r="B449" s="203">
        <v>442</v>
      </c>
      <c r="C449" s="240">
        <v>43640</v>
      </c>
      <c r="D449" s="237" t="s">
        <v>671</v>
      </c>
      <c r="E449" s="257" t="s">
        <v>1159</v>
      </c>
      <c r="F449" s="199" t="s">
        <v>1008</v>
      </c>
      <c r="G449" s="239">
        <v>209297</v>
      </c>
      <c r="H449" s="199" t="s">
        <v>1160</v>
      </c>
      <c r="I449" s="206">
        <v>2680</v>
      </c>
      <c r="J449" s="237" t="s">
        <v>973</v>
      </c>
    </row>
    <row r="450" spans="2:10" ht="36">
      <c r="B450" s="203">
        <v>443</v>
      </c>
      <c r="C450" s="240">
        <v>43640</v>
      </c>
      <c r="D450" s="237" t="s">
        <v>671</v>
      </c>
      <c r="E450" s="197" t="s">
        <v>1010</v>
      </c>
      <c r="F450" s="244" t="s">
        <v>1012</v>
      </c>
      <c r="G450" s="239">
        <v>212765</v>
      </c>
      <c r="H450" s="244" t="s">
        <v>1013</v>
      </c>
      <c r="I450" s="206">
        <v>2500</v>
      </c>
      <c r="J450" s="237" t="s">
        <v>973</v>
      </c>
    </row>
    <row r="451" spans="2:10" ht="36">
      <c r="B451" s="204">
        <v>444</v>
      </c>
      <c r="C451" s="179">
        <v>43641</v>
      </c>
      <c r="D451" s="261" t="s">
        <v>671</v>
      </c>
      <c r="E451" s="180" t="s">
        <v>465</v>
      </c>
      <c r="F451" s="180" t="s">
        <v>466</v>
      </c>
      <c r="G451" s="264" t="s">
        <v>497</v>
      </c>
      <c r="H451" s="249" t="s">
        <v>467</v>
      </c>
      <c r="I451" s="206">
        <v>8957.14</v>
      </c>
      <c r="J451" s="237" t="s">
        <v>973</v>
      </c>
    </row>
    <row r="452" spans="2:10" ht="24">
      <c r="B452" s="203">
        <v>445</v>
      </c>
      <c r="C452" s="179">
        <v>43641</v>
      </c>
      <c r="D452" s="261" t="s">
        <v>671</v>
      </c>
      <c r="E452" s="180" t="s">
        <v>417</v>
      </c>
      <c r="F452" s="180" t="s">
        <v>456</v>
      </c>
      <c r="G452" s="264" t="s">
        <v>487</v>
      </c>
      <c r="H452" s="249" t="s">
        <v>457</v>
      </c>
      <c r="I452" s="206">
        <v>3979.6</v>
      </c>
      <c r="J452" s="237" t="s">
        <v>973</v>
      </c>
    </row>
    <row r="453" spans="2:10" ht="60">
      <c r="B453" s="203">
        <v>446</v>
      </c>
      <c r="C453" s="179">
        <v>43641</v>
      </c>
      <c r="D453" s="261" t="s">
        <v>671</v>
      </c>
      <c r="E453" s="180" t="s">
        <v>528</v>
      </c>
      <c r="F453" s="180" t="s">
        <v>433</v>
      </c>
      <c r="G453" s="264" t="s">
        <v>695</v>
      </c>
      <c r="H453" s="249" t="s">
        <v>452</v>
      </c>
      <c r="I453" s="206">
        <v>23182.75</v>
      </c>
      <c r="J453" s="237" t="s">
        <v>973</v>
      </c>
    </row>
    <row r="454" spans="2:10" ht="48">
      <c r="B454" s="203">
        <v>447</v>
      </c>
      <c r="C454" s="179">
        <v>43641</v>
      </c>
      <c r="D454" s="261" t="s">
        <v>671</v>
      </c>
      <c r="E454" s="180" t="s">
        <v>519</v>
      </c>
      <c r="F454" s="180" t="s">
        <v>441</v>
      </c>
      <c r="G454" s="264" t="s">
        <v>495</v>
      </c>
      <c r="H454" s="249" t="s">
        <v>696</v>
      </c>
      <c r="I454" s="206">
        <v>804625.85</v>
      </c>
      <c r="J454" s="237" t="s">
        <v>973</v>
      </c>
    </row>
    <row r="455" spans="2:10" ht="36">
      <c r="B455" s="204">
        <v>448</v>
      </c>
      <c r="C455" s="179">
        <v>43641</v>
      </c>
      <c r="D455" s="261" t="s">
        <v>671</v>
      </c>
      <c r="E455" s="180" t="s">
        <v>453</v>
      </c>
      <c r="F455" s="180" t="s">
        <v>441</v>
      </c>
      <c r="G455" s="264" t="s">
        <v>484</v>
      </c>
      <c r="H455" s="249" t="s">
        <v>437</v>
      </c>
      <c r="I455" s="206">
        <v>275665.02</v>
      </c>
      <c r="J455" s="237" t="s">
        <v>973</v>
      </c>
    </row>
    <row r="456" spans="2:10" ht="36">
      <c r="B456" s="203">
        <v>449</v>
      </c>
      <c r="C456" s="179">
        <v>43641</v>
      </c>
      <c r="D456" s="261" t="s">
        <v>671</v>
      </c>
      <c r="E456" s="180" t="s">
        <v>507</v>
      </c>
      <c r="F456" s="180" t="s">
        <v>508</v>
      </c>
      <c r="G456" s="264" t="s">
        <v>509</v>
      </c>
      <c r="H456" s="249" t="s">
        <v>510</v>
      </c>
      <c r="I456" s="206">
        <v>6741.67</v>
      </c>
      <c r="J456" s="237" t="s">
        <v>973</v>
      </c>
    </row>
    <row r="457" spans="2:10" ht="36">
      <c r="B457" s="203">
        <v>450</v>
      </c>
      <c r="C457" s="179">
        <v>43641</v>
      </c>
      <c r="D457" s="261" t="s">
        <v>671</v>
      </c>
      <c r="E457" s="180" t="s">
        <v>502</v>
      </c>
      <c r="F457" s="180" t="s">
        <v>419</v>
      </c>
      <c r="G457" s="264" t="s">
        <v>697</v>
      </c>
      <c r="H457" s="249" t="s">
        <v>698</v>
      </c>
      <c r="I457" s="206">
        <v>13575</v>
      </c>
      <c r="J457" s="237" t="s">
        <v>973</v>
      </c>
    </row>
    <row r="458" spans="2:10" ht="60">
      <c r="B458" s="203">
        <v>451</v>
      </c>
      <c r="C458" s="179">
        <v>43641</v>
      </c>
      <c r="D458" s="261" t="s">
        <v>671</v>
      </c>
      <c r="E458" s="180" t="s">
        <v>500</v>
      </c>
      <c r="F458" s="180" t="s">
        <v>422</v>
      </c>
      <c r="G458" s="264" t="s">
        <v>504</v>
      </c>
      <c r="H458" s="249" t="s">
        <v>505</v>
      </c>
      <c r="I458" s="206">
        <v>19284.1</v>
      </c>
      <c r="J458" s="237" t="s">
        <v>973</v>
      </c>
    </row>
    <row r="459" spans="2:10" ht="48">
      <c r="B459" s="204">
        <v>452</v>
      </c>
      <c r="C459" s="240">
        <v>43641</v>
      </c>
      <c r="D459" s="237" t="s">
        <v>671</v>
      </c>
      <c r="E459" s="196" t="s">
        <v>1112</v>
      </c>
      <c r="F459" s="237" t="s">
        <v>1188</v>
      </c>
      <c r="G459" s="239">
        <v>215198</v>
      </c>
      <c r="H459" s="237" t="s">
        <v>1189</v>
      </c>
      <c r="I459" s="206">
        <v>4950</v>
      </c>
      <c r="J459" s="237" t="s">
        <v>973</v>
      </c>
    </row>
    <row r="460" spans="2:10" ht="48">
      <c r="B460" s="203">
        <v>453</v>
      </c>
      <c r="C460" s="240">
        <v>43641</v>
      </c>
      <c r="D460" s="237" t="s">
        <v>671</v>
      </c>
      <c r="E460" s="257" t="s">
        <v>1204</v>
      </c>
      <c r="F460" s="199" t="s">
        <v>1205</v>
      </c>
      <c r="G460" s="199">
        <v>208837</v>
      </c>
      <c r="H460" s="199" t="s">
        <v>1206</v>
      </c>
      <c r="I460" s="206">
        <v>413</v>
      </c>
      <c r="J460" s="237" t="s">
        <v>973</v>
      </c>
    </row>
    <row r="461" spans="2:10" ht="60">
      <c r="B461" s="203">
        <v>454</v>
      </c>
      <c r="C461" s="179">
        <v>43642</v>
      </c>
      <c r="D461" s="261" t="s">
        <v>671</v>
      </c>
      <c r="E461" s="180" t="s">
        <v>460</v>
      </c>
      <c r="F461" s="180" t="s">
        <v>418</v>
      </c>
      <c r="G461" s="264" t="s">
        <v>680</v>
      </c>
      <c r="H461" s="249" t="s">
        <v>681</v>
      </c>
      <c r="I461" s="206">
        <v>8854.17</v>
      </c>
      <c r="J461" s="237" t="s">
        <v>973</v>
      </c>
    </row>
    <row r="462" spans="2:10" ht="24">
      <c r="B462" s="203">
        <v>455</v>
      </c>
      <c r="C462" s="179">
        <v>43642</v>
      </c>
      <c r="D462" s="261" t="s">
        <v>671</v>
      </c>
      <c r="E462" s="180" t="s">
        <v>417</v>
      </c>
      <c r="F462" s="180" t="s">
        <v>693</v>
      </c>
      <c r="G462" s="264" t="s">
        <v>694</v>
      </c>
      <c r="H462" s="249" t="s">
        <v>457</v>
      </c>
      <c r="I462" s="206">
        <v>1560</v>
      </c>
      <c r="J462" s="237" t="s">
        <v>973</v>
      </c>
    </row>
    <row r="463" spans="2:10" ht="33.75">
      <c r="B463" s="204">
        <v>456</v>
      </c>
      <c r="C463" s="179">
        <v>43642</v>
      </c>
      <c r="D463" s="261" t="s">
        <v>671</v>
      </c>
      <c r="E463" s="180" t="s">
        <v>501</v>
      </c>
      <c r="F463" s="180" t="s">
        <v>677</v>
      </c>
      <c r="G463" s="264" t="s">
        <v>678</v>
      </c>
      <c r="H463" s="249" t="s">
        <v>449</v>
      </c>
      <c r="I463" s="205">
        <v>16950.26</v>
      </c>
      <c r="J463" s="237" t="s">
        <v>973</v>
      </c>
    </row>
    <row r="464" spans="2:10" ht="33.75">
      <c r="B464" s="203">
        <v>457</v>
      </c>
      <c r="C464" s="179">
        <v>43642</v>
      </c>
      <c r="D464" s="261" t="s">
        <v>671</v>
      </c>
      <c r="E464" s="180" t="s">
        <v>501</v>
      </c>
      <c r="F464" s="180" t="s">
        <v>677</v>
      </c>
      <c r="G464" s="264" t="s">
        <v>679</v>
      </c>
      <c r="H464" s="249" t="s">
        <v>435</v>
      </c>
      <c r="I464" s="205">
        <v>799</v>
      </c>
      <c r="J464" s="237" t="s">
        <v>973</v>
      </c>
    </row>
    <row r="465" spans="2:10" ht="60">
      <c r="B465" s="203">
        <v>458</v>
      </c>
      <c r="C465" s="179">
        <v>43642</v>
      </c>
      <c r="D465" s="261" t="s">
        <v>671</v>
      </c>
      <c r="E465" s="180" t="s">
        <v>503</v>
      </c>
      <c r="F465" s="180" t="s">
        <v>450</v>
      </c>
      <c r="G465" s="264" t="s">
        <v>481</v>
      </c>
      <c r="H465" s="249" t="s">
        <v>451</v>
      </c>
      <c r="I465" s="206">
        <v>5322.65</v>
      </c>
      <c r="J465" s="237" t="s">
        <v>973</v>
      </c>
    </row>
    <row r="466" spans="2:10" ht="36">
      <c r="B466" s="203">
        <v>459</v>
      </c>
      <c r="C466" s="208">
        <v>43642</v>
      </c>
      <c r="D466" s="261" t="s">
        <v>671</v>
      </c>
      <c r="E466" s="262" t="s">
        <v>453</v>
      </c>
      <c r="F466" s="180" t="s">
        <v>441</v>
      </c>
      <c r="G466" s="264" t="s">
        <v>708</v>
      </c>
      <c r="H466" s="249" t="s">
        <v>437</v>
      </c>
      <c r="I466" s="206">
        <v>203423.68</v>
      </c>
      <c r="J466" s="237" t="s">
        <v>973</v>
      </c>
    </row>
    <row r="467" spans="2:10" ht="36">
      <c r="B467" s="204">
        <v>460</v>
      </c>
      <c r="C467" s="208">
        <v>43642</v>
      </c>
      <c r="D467" s="261" t="s">
        <v>671</v>
      </c>
      <c r="E467" s="262" t="s">
        <v>455</v>
      </c>
      <c r="F467" s="199" t="s">
        <v>726</v>
      </c>
      <c r="G467" s="265" t="s">
        <v>727</v>
      </c>
      <c r="H467" s="249" t="s">
        <v>728</v>
      </c>
      <c r="I467" s="205">
        <v>124100</v>
      </c>
      <c r="J467" s="237" t="s">
        <v>973</v>
      </c>
    </row>
    <row r="468" spans="2:10" ht="24">
      <c r="B468" s="203">
        <v>461</v>
      </c>
      <c r="C468" s="240">
        <v>43643</v>
      </c>
      <c r="D468" s="237" t="s">
        <v>671</v>
      </c>
      <c r="E468" s="196" t="s">
        <v>1121</v>
      </c>
      <c r="F468" s="239" t="s">
        <v>1122</v>
      </c>
      <c r="G468" s="239">
        <v>214201</v>
      </c>
      <c r="H468" s="239" t="s">
        <v>1123</v>
      </c>
      <c r="I468" s="206">
        <v>236</v>
      </c>
      <c r="J468" s="237" t="s">
        <v>973</v>
      </c>
    </row>
    <row r="469" spans="2:10" ht="30">
      <c r="B469" s="203">
        <v>462</v>
      </c>
      <c r="C469" s="240">
        <v>43643</v>
      </c>
      <c r="D469" s="237" t="s">
        <v>671</v>
      </c>
      <c r="E469" s="258" t="s">
        <v>1023</v>
      </c>
      <c r="F469" s="250" t="s">
        <v>618</v>
      </c>
      <c r="G469" s="239">
        <v>214512</v>
      </c>
      <c r="H469" s="239" t="s">
        <v>1025</v>
      </c>
      <c r="I469" s="206">
        <v>2000</v>
      </c>
      <c r="J469" s="237" t="s">
        <v>973</v>
      </c>
    </row>
    <row r="470" spans="2:10" ht="72">
      <c r="B470" s="203">
        <v>463</v>
      </c>
      <c r="C470" s="179">
        <v>43644</v>
      </c>
      <c r="D470" s="261" t="s">
        <v>671</v>
      </c>
      <c r="E470" s="180" t="s">
        <v>453</v>
      </c>
      <c r="F470" s="180" t="s">
        <v>699</v>
      </c>
      <c r="G470" s="264" t="s">
        <v>700</v>
      </c>
      <c r="H470" s="249" t="s">
        <v>701</v>
      </c>
      <c r="I470" s="206">
        <v>77645.7</v>
      </c>
      <c r="J470" s="237" t="s">
        <v>973</v>
      </c>
    </row>
    <row r="471" spans="2:10" ht="84">
      <c r="B471" s="204">
        <v>464</v>
      </c>
      <c r="C471" s="208">
        <v>43644</v>
      </c>
      <c r="D471" s="261" t="s">
        <v>671</v>
      </c>
      <c r="E471" s="262" t="s">
        <v>729</v>
      </c>
      <c r="F471" s="199" t="s">
        <v>730</v>
      </c>
      <c r="G471" s="265" t="s">
        <v>731</v>
      </c>
      <c r="H471" s="249" t="s">
        <v>732</v>
      </c>
      <c r="I471" s="206">
        <v>549688</v>
      </c>
      <c r="J471" s="237" t="s">
        <v>973</v>
      </c>
    </row>
    <row r="472" spans="2:10" ht="48">
      <c r="B472" s="203">
        <v>465</v>
      </c>
      <c r="C472" s="240">
        <v>43644</v>
      </c>
      <c r="D472" s="237" t="s">
        <v>671</v>
      </c>
      <c r="E472" s="257" t="s">
        <v>977</v>
      </c>
      <c r="F472" s="239" t="s">
        <v>596</v>
      </c>
      <c r="G472" s="239">
        <v>213854</v>
      </c>
      <c r="H472" s="244" t="s">
        <v>1022</v>
      </c>
      <c r="I472" s="206">
        <v>1800</v>
      </c>
      <c r="J472" s="237" t="s">
        <v>973</v>
      </c>
    </row>
    <row r="473" spans="2:10" ht="36">
      <c r="B473" s="203">
        <v>466</v>
      </c>
      <c r="C473" s="240">
        <v>43644</v>
      </c>
      <c r="D473" s="237" t="s">
        <v>671</v>
      </c>
      <c r="E473" s="257" t="s">
        <v>1026</v>
      </c>
      <c r="F473" s="199" t="s">
        <v>1124</v>
      </c>
      <c r="G473" s="239" t="s">
        <v>1213</v>
      </c>
      <c r="H473" s="199" t="s">
        <v>1027</v>
      </c>
      <c r="I473" s="206">
        <v>1800</v>
      </c>
      <c r="J473" s="237" t="s">
        <v>973</v>
      </c>
    </row>
    <row r="474" spans="2:10" ht="36">
      <c r="B474" s="203">
        <v>467</v>
      </c>
      <c r="C474" s="242" t="s">
        <v>1311</v>
      </c>
      <c r="D474" s="237" t="s">
        <v>671</v>
      </c>
      <c r="E474" s="196" t="s">
        <v>1055</v>
      </c>
      <c r="F474" s="237" t="s">
        <v>1312</v>
      </c>
      <c r="G474" s="237" t="s">
        <v>1313</v>
      </c>
      <c r="H474" s="237" t="s">
        <v>1314</v>
      </c>
      <c r="I474" s="206">
        <v>1775.3</v>
      </c>
      <c r="J474" s="237" t="s">
        <v>973</v>
      </c>
    </row>
  </sheetData>
  <sheetProtection/>
  <autoFilter ref="B6:J183">
    <sortState ref="B7:J474">
      <sortCondition sortBy="value" ref="C7:C474"/>
    </sortState>
  </autoFilter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78" t="s">
        <v>305</v>
      </c>
      <c r="B2" s="278"/>
      <c r="C2" s="278"/>
      <c r="D2" s="278"/>
      <c r="E2" s="278"/>
      <c r="F2" s="278"/>
    </row>
    <row r="3" spans="1:6" ht="41.25" customHeight="1">
      <c r="A3" s="36" t="s">
        <v>0</v>
      </c>
      <c r="B3" s="36" t="s">
        <v>1</v>
      </c>
      <c r="C3" s="36" t="s">
        <v>319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245</v>
      </c>
      <c r="B4" s="7"/>
      <c r="C4" s="7"/>
      <c r="D4" s="21"/>
      <c r="E4" s="21"/>
      <c r="F4" s="148"/>
    </row>
    <row r="5" spans="1:6" ht="60" customHeight="1">
      <c r="A5" s="23" t="s">
        <v>313</v>
      </c>
      <c r="B5" s="18" t="s">
        <v>314</v>
      </c>
      <c r="C5" s="291" t="s">
        <v>360</v>
      </c>
      <c r="D5" s="3" t="s">
        <v>20</v>
      </c>
      <c r="E5" s="3" t="s">
        <v>20</v>
      </c>
      <c r="F5" s="148"/>
    </row>
    <row r="6" spans="1:6" ht="48">
      <c r="A6" s="23" t="s">
        <v>315</v>
      </c>
      <c r="B6" s="18" t="s">
        <v>316</v>
      </c>
      <c r="C6" s="292"/>
      <c r="D6" s="3" t="s">
        <v>20</v>
      </c>
      <c r="E6" s="3" t="s">
        <v>20</v>
      </c>
      <c r="F6" s="148"/>
    </row>
    <row r="7" spans="1:6" ht="48">
      <c r="A7" s="23" t="s">
        <v>317</v>
      </c>
      <c r="B7" s="18" t="s">
        <v>27</v>
      </c>
      <c r="C7" s="292"/>
      <c r="D7" s="3" t="s">
        <v>20</v>
      </c>
      <c r="E7" s="3" t="s">
        <v>20</v>
      </c>
      <c r="F7" s="148"/>
    </row>
    <row r="8" spans="1:6" ht="36">
      <c r="A8" s="23" t="s">
        <v>123</v>
      </c>
      <c r="B8" s="18" t="s">
        <v>66</v>
      </c>
      <c r="C8" s="293"/>
      <c r="D8" s="3" t="s">
        <v>40</v>
      </c>
      <c r="E8" s="3" t="s">
        <v>40</v>
      </c>
      <c r="F8" s="148"/>
    </row>
    <row r="9" spans="1:6" ht="16.5" customHeight="1">
      <c r="A9" s="24" t="s">
        <v>28</v>
      </c>
      <c r="B9" s="18"/>
      <c r="C9" s="18"/>
      <c r="D9" s="3"/>
      <c r="E9" s="3"/>
      <c r="F9" s="148"/>
    </row>
    <row r="10" spans="1:6" ht="60">
      <c r="A10" s="23" t="s">
        <v>124</v>
      </c>
      <c r="B10" s="12" t="s">
        <v>29</v>
      </c>
      <c r="C10" s="291" t="s">
        <v>360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93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1"/>
    </row>
    <row r="13" spans="1:6" ht="60" customHeight="1">
      <c r="A13" s="23" t="s">
        <v>253</v>
      </c>
      <c r="B13" s="12" t="s">
        <v>334</v>
      </c>
      <c r="C13" s="291" t="s">
        <v>360</v>
      </c>
      <c r="D13" s="8" t="s">
        <v>3</v>
      </c>
      <c r="E13" s="8" t="s">
        <v>3</v>
      </c>
      <c r="F13" s="44" t="s">
        <v>215</v>
      </c>
    </row>
    <row r="14" spans="1:6" ht="84">
      <c r="A14" s="23" t="s">
        <v>396</v>
      </c>
      <c r="B14" s="12" t="s">
        <v>33</v>
      </c>
      <c r="C14" s="293"/>
      <c r="D14" s="8" t="s">
        <v>3</v>
      </c>
      <c r="E14" s="8" t="s">
        <v>3</v>
      </c>
      <c r="F14" s="44" t="s">
        <v>216</v>
      </c>
    </row>
    <row r="15" spans="1:6" ht="12.75">
      <c r="A15" s="24" t="s">
        <v>67</v>
      </c>
      <c r="B15" s="41"/>
      <c r="C15" s="41"/>
      <c r="D15" s="42"/>
      <c r="E15" s="42"/>
      <c r="F15" s="151"/>
    </row>
    <row r="16" spans="1:6" ht="67.5" customHeight="1">
      <c r="A16" s="23" t="s">
        <v>254</v>
      </c>
      <c r="B16" s="10" t="s">
        <v>331</v>
      </c>
      <c r="C16" s="291" t="s">
        <v>360</v>
      </c>
      <c r="D16" s="3" t="s">
        <v>3</v>
      </c>
      <c r="E16" s="3" t="s">
        <v>3</v>
      </c>
      <c r="F16" s="106" t="s">
        <v>395</v>
      </c>
    </row>
    <row r="17" spans="1:6" ht="84" customHeight="1">
      <c r="A17" s="23" t="s">
        <v>256</v>
      </c>
      <c r="B17" s="18" t="s">
        <v>258</v>
      </c>
      <c r="C17" s="292"/>
      <c r="D17" s="3" t="s">
        <v>320</v>
      </c>
      <c r="E17" s="3" t="s">
        <v>3</v>
      </c>
      <c r="F17" s="150"/>
    </row>
    <row r="18" spans="1:6" ht="12.75">
      <c r="A18" s="23" t="s">
        <v>257</v>
      </c>
      <c r="B18" s="18" t="s">
        <v>259</v>
      </c>
      <c r="C18" s="293"/>
      <c r="D18" s="3" t="s">
        <v>40</v>
      </c>
      <c r="E18" s="3" t="s">
        <v>40</v>
      </c>
      <c r="F18" s="150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4" customWidth="1"/>
    <col min="6" max="6" width="21.7109375" style="47" customWidth="1"/>
    <col min="7" max="7" width="16.421875" style="159" customWidth="1"/>
    <col min="8" max="8" width="16.421875" style="47" customWidth="1"/>
    <col min="9" max="9" width="21.00390625" style="163" customWidth="1"/>
    <col min="10" max="16384" width="11.421875" style="47" customWidth="1"/>
  </cols>
  <sheetData>
    <row r="1" spans="9:12" ht="18">
      <c r="I1" s="162" t="s">
        <v>393</v>
      </c>
      <c r="J1" s="124"/>
      <c r="K1" s="124"/>
      <c r="L1" s="124"/>
    </row>
    <row r="2" spans="2:12" ht="15.75">
      <c r="B2" s="309" t="s">
        <v>234</v>
      </c>
      <c r="C2" s="309"/>
      <c r="D2" s="309"/>
      <c r="E2" s="309"/>
      <c r="F2" s="309"/>
      <c r="G2" s="309"/>
      <c r="H2" s="309"/>
      <c r="I2" s="309"/>
      <c r="J2" s="125"/>
      <c r="K2" s="125"/>
      <c r="L2" s="125"/>
    </row>
    <row r="3" spans="2:12" ht="15.75">
      <c r="B3" s="73"/>
      <c r="C3" s="73"/>
      <c r="J3" s="126"/>
      <c r="K3" s="126"/>
      <c r="L3" s="126"/>
    </row>
    <row r="4" spans="2:9" ht="24.75" customHeight="1">
      <c r="B4" s="62" t="s">
        <v>148</v>
      </c>
      <c r="C4" s="79" t="s">
        <v>397</v>
      </c>
      <c r="D4" s="80"/>
      <c r="E4" s="158"/>
      <c r="F4" s="81"/>
      <c r="G4" s="85" t="s">
        <v>149</v>
      </c>
      <c r="H4" s="85"/>
      <c r="I4" s="157" t="s">
        <v>653</v>
      </c>
    </row>
    <row r="5" spans="2:9" ht="12" customHeight="1">
      <c r="B5" s="48"/>
      <c r="C5" s="48"/>
      <c r="D5" s="127"/>
      <c r="E5" s="62"/>
      <c r="I5" s="94"/>
    </row>
    <row r="6" spans="2:9" ht="52.5" customHeight="1">
      <c r="B6" s="131" t="s">
        <v>146</v>
      </c>
      <c r="C6" s="131" t="s">
        <v>231</v>
      </c>
      <c r="D6" s="110" t="s">
        <v>235</v>
      </c>
      <c r="E6" s="110" t="s">
        <v>232</v>
      </c>
      <c r="F6" s="110" t="s">
        <v>236</v>
      </c>
      <c r="G6" s="110" t="s">
        <v>333</v>
      </c>
      <c r="H6" s="110" t="s">
        <v>332</v>
      </c>
      <c r="I6" s="110" t="s">
        <v>233</v>
      </c>
    </row>
    <row r="7" spans="2:9" ht="63.75">
      <c r="B7" s="92">
        <v>1</v>
      </c>
      <c r="C7" s="119" t="s">
        <v>654</v>
      </c>
      <c r="D7" s="115" t="s">
        <v>655</v>
      </c>
      <c r="E7" s="115" t="s">
        <v>666</v>
      </c>
      <c r="F7" s="191" t="s">
        <v>656</v>
      </c>
      <c r="G7" s="116">
        <v>88557.86</v>
      </c>
      <c r="H7" s="116"/>
      <c r="I7" s="160">
        <v>3163199.89</v>
      </c>
    </row>
    <row r="8" spans="2:9" ht="51">
      <c r="B8" s="92">
        <v>2</v>
      </c>
      <c r="C8" s="130" t="s">
        <v>657</v>
      </c>
      <c r="D8" s="117" t="s">
        <v>658</v>
      </c>
      <c r="E8" s="117" t="s">
        <v>667</v>
      </c>
      <c r="F8" s="191" t="s">
        <v>659</v>
      </c>
      <c r="G8" s="118">
        <v>20104.17</v>
      </c>
      <c r="H8" s="118"/>
      <c r="I8" s="161">
        <v>482500</v>
      </c>
    </row>
    <row r="9" spans="2:9" ht="63.75">
      <c r="B9" s="92">
        <v>3</v>
      </c>
      <c r="C9" s="130" t="s">
        <v>660</v>
      </c>
      <c r="D9" s="117" t="s">
        <v>661</v>
      </c>
      <c r="E9" s="117" t="s">
        <v>668</v>
      </c>
      <c r="F9" s="191" t="s">
        <v>662</v>
      </c>
      <c r="G9" s="118">
        <v>8854.16</v>
      </c>
      <c r="H9" s="118"/>
      <c r="I9" s="161">
        <v>212500</v>
      </c>
    </row>
    <row r="10" spans="2:9" ht="36.75" customHeight="1">
      <c r="B10" s="92">
        <v>4</v>
      </c>
      <c r="C10" s="130" t="s">
        <v>663</v>
      </c>
      <c r="D10" s="117" t="s">
        <v>664</v>
      </c>
      <c r="E10" s="117" t="s">
        <v>669</v>
      </c>
      <c r="F10" s="191" t="s">
        <v>665</v>
      </c>
      <c r="G10" s="118">
        <v>20323.81</v>
      </c>
      <c r="H10" s="118"/>
      <c r="I10" s="161">
        <v>596160</v>
      </c>
    </row>
    <row r="11" spans="2:3" ht="12.75">
      <c r="B11" s="128"/>
      <c r="C11" s="128"/>
    </row>
    <row r="12" spans="2:3" ht="12.75">
      <c r="B12" s="129"/>
      <c r="C12" s="129"/>
    </row>
    <row r="13" spans="2:3" ht="12.75">
      <c r="B13" s="129"/>
      <c r="C13" s="129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55" t="s">
        <v>394</v>
      </c>
    </row>
    <row r="2" spans="2:15" ht="15.75" customHeight="1">
      <c r="B2" s="355" t="s">
        <v>227</v>
      </c>
      <c r="C2" s="355"/>
      <c r="D2" s="355"/>
      <c r="E2" s="355"/>
      <c r="F2" s="355"/>
      <c r="G2" s="355"/>
      <c r="H2" s="355"/>
      <c r="I2" s="98"/>
      <c r="J2" s="98"/>
      <c r="K2" s="97"/>
      <c r="L2" s="97"/>
      <c r="M2" s="97"/>
      <c r="N2" s="97"/>
      <c r="O2" s="97"/>
    </row>
    <row r="3" spans="2:15" ht="15.75" customHeight="1">
      <c r="B3" s="98"/>
      <c r="C3" s="98"/>
      <c r="D3" s="98"/>
      <c r="E3" s="98"/>
      <c r="F3" s="98"/>
      <c r="G3" s="98"/>
      <c r="H3" s="98"/>
      <c r="I3" s="98"/>
      <c r="J3" s="99"/>
      <c r="K3" s="97"/>
      <c r="L3" s="97"/>
      <c r="M3" s="97"/>
      <c r="N3" s="97"/>
      <c r="O3" s="97"/>
    </row>
    <row r="4" spans="2:8" ht="22.5" customHeight="1">
      <c r="B4" s="62" t="s">
        <v>148</v>
      </c>
      <c r="C4" s="300"/>
      <c r="D4" s="300"/>
      <c r="E4" s="300"/>
      <c r="F4" s="300"/>
      <c r="G4" s="85" t="s">
        <v>149</v>
      </c>
      <c r="H4" s="55"/>
    </row>
    <row r="6" spans="2:8" ht="33" customHeight="1">
      <c r="B6" s="122" t="s">
        <v>146</v>
      </c>
      <c r="C6" s="132" t="s">
        <v>275</v>
      </c>
      <c r="D6" s="123" t="s">
        <v>226</v>
      </c>
      <c r="E6" s="122" t="s">
        <v>228</v>
      </c>
      <c r="F6" s="103" t="s">
        <v>229</v>
      </c>
      <c r="G6" s="123" t="s">
        <v>186</v>
      </c>
      <c r="H6" s="103" t="s">
        <v>301</v>
      </c>
    </row>
    <row r="7" spans="2:8" ht="19.5" customHeight="1">
      <c r="B7" s="92">
        <v>1</v>
      </c>
      <c r="C7" s="121"/>
      <c r="D7" s="121"/>
      <c r="E7" s="121"/>
      <c r="F7" s="121"/>
      <c r="G7" s="120"/>
      <c r="H7" s="120"/>
    </row>
    <row r="8" spans="2:8" ht="19.5" customHeight="1">
      <c r="B8" s="92">
        <v>2</v>
      </c>
      <c r="C8" s="121"/>
      <c r="D8" s="121"/>
      <c r="E8" s="121"/>
      <c r="F8" s="121"/>
      <c r="G8" s="120"/>
      <c r="H8" s="120"/>
    </row>
    <row r="9" spans="2:8" ht="19.5" customHeight="1">
      <c r="B9" s="92">
        <v>3</v>
      </c>
      <c r="C9" s="121"/>
      <c r="D9" s="121"/>
      <c r="E9" s="121"/>
      <c r="F9" s="121"/>
      <c r="G9" s="120"/>
      <c r="H9" s="120"/>
    </row>
    <row r="10" spans="2:8" ht="19.5" customHeight="1">
      <c r="B10" s="92">
        <v>4</v>
      </c>
      <c r="C10" s="121"/>
      <c r="D10" s="121"/>
      <c r="E10" s="121"/>
      <c r="F10" s="121"/>
      <c r="G10" s="120"/>
      <c r="H10" s="120"/>
    </row>
    <row r="11" spans="2:8" ht="19.5" customHeight="1">
      <c r="B11" s="92">
        <v>5</v>
      </c>
      <c r="C11" s="121"/>
      <c r="D11" s="121"/>
      <c r="E11" s="121"/>
      <c r="F11" s="121"/>
      <c r="G11" s="120"/>
      <c r="H11" s="120"/>
    </row>
    <row r="12" spans="2:8" ht="19.5" customHeight="1">
      <c r="B12" s="92">
        <v>6</v>
      </c>
      <c r="C12" s="121"/>
      <c r="D12" s="121"/>
      <c r="E12" s="121"/>
      <c r="F12" s="121"/>
      <c r="G12" s="120"/>
      <c r="H12" s="120"/>
    </row>
    <row r="13" spans="2:8" ht="19.5" customHeight="1">
      <c r="B13" s="92">
        <v>7</v>
      </c>
      <c r="C13" s="121"/>
      <c r="D13" s="121"/>
      <c r="E13" s="121"/>
      <c r="F13" s="121"/>
      <c r="G13" s="120"/>
      <c r="H13" s="120"/>
    </row>
    <row r="14" spans="2:8" ht="19.5" customHeight="1">
      <c r="B14" s="92">
        <v>8</v>
      </c>
      <c r="C14" s="121"/>
      <c r="D14" s="121"/>
      <c r="E14" s="121"/>
      <c r="F14" s="121"/>
      <c r="G14" s="120"/>
      <c r="H14" s="120"/>
    </row>
    <row r="15" spans="2:8" ht="19.5" customHeight="1">
      <c r="B15" s="92">
        <v>9</v>
      </c>
      <c r="C15" s="121"/>
      <c r="D15" s="121"/>
      <c r="E15" s="121"/>
      <c r="F15" s="121"/>
      <c r="G15" s="120"/>
      <c r="H15" s="120"/>
    </row>
    <row r="16" spans="2:8" ht="19.5" customHeight="1">
      <c r="B16" s="92">
        <v>10</v>
      </c>
      <c r="C16" s="121"/>
      <c r="D16" s="121"/>
      <c r="E16" s="121"/>
      <c r="F16" s="121"/>
      <c r="G16" s="120"/>
      <c r="H16" s="120"/>
    </row>
    <row r="17" spans="2:8" ht="19.5" customHeight="1">
      <c r="B17" s="112" t="s">
        <v>147</v>
      </c>
      <c r="C17" s="121"/>
      <c r="D17" s="121"/>
      <c r="E17" s="121"/>
      <c r="F17" s="121"/>
      <c r="G17" s="120"/>
      <c r="H17" s="120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230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2" t="s">
        <v>370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96" t="s">
        <v>145</v>
      </c>
      <c r="C2" s="296"/>
      <c r="D2" s="296"/>
      <c r="E2" s="296"/>
      <c r="F2" s="296"/>
      <c r="G2" s="296"/>
      <c r="H2" s="296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4"/>
      <c r="D4" s="294"/>
      <c r="E4" s="64"/>
      <c r="F4" s="62" t="s">
        <v>361</v>
      </c>
      <c r="G4" s="294"/>
      <c r="H4" s="294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2" t="s">
        <v>155</v>
      </c>
      <c r="D6" s="45" t="s">
        <v>282</v>
      </c>
      <c r="E6" s="45" t="s">
        <v>226</v>
      </c>
      <c r="F6" s="45" t="s">
        <v>335</v>
      </c>
      <c r="G6" s="45" t="s">
        <v>362</v>
      </c>
      <c r="H6" s="45" t="s">
        <v>363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2" t="s">
        <v>260</v>
      </c>
      <c r="C18" s="64"/>
      <c r="D18" s="64"/>
      <c r="E18" s="64"/>
      <c r="F18" s="64"/>
      <c r="G18" s="64"/>
      <c r="H18" s="64"/>
    </row>
    <row r="19" spans="2:8" ht="12.75">
      <c r="B19" s="153" t="s">
        <v>365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5"/>
      <c r="C21" s="295"/>
      <c r="D21" s="295"/>
      <c r="E21" s="295"/>
      <c r="F21" s="29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55" t="s">
        <v>371</v>
      </c>
    </row>
    <row r="2" spans="2:8" ht="15.75">
      <c r="B2" s="296" t="s">
        <v>152</v>
      </c>
      <c r="C2" s="296"/>
      <c r="D2" s="296"/>
      <c r="E2" s="296"/>
      <c r="F2" s="296"/>
      <c r="G2" s="296"/>
      <c r="H2" s="296"/>
    </row>
    <row r="3" spans="2:8" ht="15">
      <c r="B3" s="304" t="s">
        <v>366</v>
      </c>
      <c r="C3" s="304"/>
      <c r="D3" s="304"/>
      <c r="E3" s="304"/>
      <c r="F3" s="304"/>
      <c r="G3" s="304"/>
      <c r="H3" s="304"/>
    </row>
    <row r="4" spans="2:8" ht="15">
      <c r="B4" s="154"/>
      <c r="C4" s="154"/>
      <c r="D4" s="154"/>
      <c r="E4" s="154"/>
      <c r="F4" s="154"/>
      <c r="G4" s="154"/>
      <c r="H4" s="154"/>
    </row>
    <row r="5" spans="2:8" ht="12.75">
      <c r="B5" s="61" t="s">
        <v>151</v>
      </c>
      <c r="C5" s="300"/>
      <c r="D5" s="300"/>
      <c r="E5" s="300"/>
      <c r="F5" s="62"/>
      <c r="G5" s="62" t="s">
        <v>286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97" t="s">
        <v>153</v>
      </c>
      <c r="C7" s="298"/>
      <c r="D7" s="299"/>
      <c r="E7" s="74" t="s">
        <v>278</v>
      </c>
      <c r="F7" s="74" t="s">
        <v>281</v>
      </c>
      <c r="G7" s="58" t="s">
        <v>279</v>
      </c>
      <c r="H7" s="58" t="s">
        <v>280</v>
      </c>
    </row>
    <row r="8" spans="2:8" ht="19.5" customHeight="1">
      <c r="B8" s="301"/>
      <c r="C8" s="302"/>
      <c r="D8" s="303"/>
      <c r="E8" s="50"/>
      <c r="F8" s="51"/>
      <c r="G8" s="51"/>
      <c r="H8" s="69">
        <f>SUM(E8:G8)</f>
        <v>0</v>
      </c>
    </row>
    <row r="9" spans="2:8" ht="19.5" customHeight="1">
      <c r="B9" s="301"/>
      <c r="C9" s="302"/>
      <c r="D9" s="303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301"/>
      <c r="C10" s="302"/>
      <c r="D10" s="303"/>
      <c r="E10" s="50"/>
      <c r="F10" s="51"/>
      <c r="G10" s="51"/>
      <c r="H10" s="69">
        <f t="shared" si="0"/>
        <v>0</v>
      </c>
    </row>
    <row r="11" spans="2:8" ht="19.5" customHeight="1">
      <c r="B11" s="301"/>
      <c r="C11" s="302"/>
      <c r="D11" s="303"/>
      <c r="E11" s="50"/>
      <c r="F11" s="51"/>
      <c r="G11" s="51"/>
      <c r="H11" s="69">
        <f t="shared" si="0"/>
        <v>0</v>
      </c>
    </row>
    <row r="12" spans="2:8" ht="19.5" customHeight="1">
      <c r="B12" s="301"/>
      <c r="C12" s="302"/>
      <c r="D12" s="303"/>
      <c r="E12" s="50"/>
      <c r="F12" s="51"/>
      <c r="G12" s="51"/>
      <c r="H12" s="69">
        <f t="shared" si="0"/>
        <v>0</v>
      </c>
    </row>
    <row r="13" spans="2:8" ht="19.5" customHeight="1">
      <c r="B13" s="301"/>
      <c r="C13" s="302"/>
      <c r="D13" s="303"/>
      <c r="E13" s="50"/>
      <c r="F13" s="50"/>
      <c r="G13" s="50"/>
      <c r="H13" s="69">
        <f t="shared" si="0"/>
        <v>0</v>
      </c>
    </row>
    <row r="14" spans="2:8" ht="19.5" customHeight="1">
      <c r="B14" s="301"/>
      <c r="C14" s="302"/>
      <c r="D14" s="303"/>
      <c r="E14" s="50"/>
      <c r="F14" s="50"/>
      <c r="G14" s="50"/>
      <c r="H14" s="69">
        <f t="shared" si="0"/>
        <v>0</v>
      </c>
    </row>
    <row r="15" spans="2:8" ht="19.5" customHeight="1">
      <c r="B15" s="301"/>
      <c r="C15" s="302"/>
      <c r="D15" s="303"/>
      <c r="E15" s="50"/>
      <c r="F15" s="50"/>
      <c r="G15" s="50"/>
      <c r="H15" s="69">
        <f t="shared" si="0"/>
        <v>0</v>
      </c>
    </row>
    <row r="16" spans="2:8" ht="19.5" customHeight="1">
      <c r="B16" s="301"/>
      <c r="C16" s="302"/>
      <c r="D16" s="303"/>
      <c r="E16" s="50"/>
      <c r="F16" s="50"/>
      <c r="G16" s="50"/>
      <c r="H16" s="69">
        <f t="shared" si="0"/>
        <v>0</v>
      </c>
    </row>
    <row r="17" spans="2:8" ht="19.5" customHeight="1">
      <c r="B17" s="297" t="s">
        <v>284</v>
      </c>
      <c r="C17" s="298"/>
      <c r="D17" s="299"/>
      <c r="E17" s="137">
        <f>SUM(E8:E16)</f>
        <v>0</v>
      </c>
      <c r="F17" s="137">
        <f>SUM(F8:F16)</f>
        <v>0</v>
      </c>
      <c r="G17" s="137">
        <f>SUM(G8:G16)</f>
        <v>0</v>
      </c>
      <c r="H17" s="137">
        <f>SUM(H8:H16)</f>
        <v>0</v>
      </c>
    </row>
    <row r="18" spans="2:8" ht="12.75">
      <c r="B18" s="135" t="s">
        <v>261</v>
      </c>
      <c r="C18" s="70"/>
      <c r="D18" s="56"/>
      <c r="E18" s="56"/>
      <c r="F18" s="56"/>
      <c r="G18" s="56"/>
      <c r="H18" s="64"/>
    </row>
    <row r="19" spans="2:8" ht="12.75">
      <c r="B19" s="71" t="s">
        <v>364</v>
      </c>
      <c r="C19" s="71"/>
      <c r="D19" s="56"/>
      <c r="E19" s="56"/>
      <c r="F19" s="56"/>
      <c r="G19" s="56"/>
      <c r="H19" s="64"/>
    </row>
    <row r="21" ht="12.75">
      <c r="B21" s="140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55" t="s">
        <v>372</v>
      </c>
    </row>
    <row r="2" spans="2:10" ht="15.75">
      <c r="B2" s="308" t="s">
        <v>367</v>
      </c>
      <c r="C2" s="308"/>
      <c r="D2" s="308"/>
      <c r="E2" s="308"/>
      <c r="F2" s="308"/>
      <c r="G2" s="308"/>
      <c r="H2" s="308"/>
      <c r="I2" s="72"/>
      <c r="J2" s="72"/>
    </row>
    <row r="3" spans="2:10" ht="15.75">
      <c r="B3" s="144"/>
      <c r="C3" s="144"/>
      <c r="D3" s="144"/>
      <c r="E3" s="144"/>
      <c r="F3" s="144"/>
      <c r="G3" s="144"/>
      <c r="H3" s="144"/>
      <c r="I3" s="72"/>
      <c r="J3" s="72"/>
    </row>
    <row r="4" spans="2:8" ht="12.75">
      <c r="B4" s="61" t="s">
        <v>148</v>
      </c>
      <c r="C4" s="305"/>
      <c r="D4" s="306"/>
      <c r="E4" s="306"/>
      <c r="F4" s="307"/>
      <c r="G4" s="62" t="s">
        <v>286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285</v>
      </c>
      <c r="G6" s="74" t="s">
        <v>369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36" t="s">
        <v>261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J52"/>
  <sheetViews>
    <sheetView showGridLines="0" zoomScale="87" zoomScaleNormal="87" zoomScalePageLayoutView="0" workbookViewId="0" topLeftCell="A1">
      <selection activeCell="I6" sqref="I6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16.421875" style="47" customWidth="1"/>
    <col min="4" max="4" width="38.7109375" style="47" customWidth="1"/>
    <col min="5" max="5" width="68.421875" style="47" customWidth="1"/>
    <col min="6" max="6" width="21.7109375" style="47" customWidth="1"/>
    <col min="7" max="7" width="17.8515625" style="47" customWidth="1"/>
    <col min="8" max="8" width="12.8515625" style="47" customWidth="1"/>
    <col min="9" max="9" width="17.28125" style="47" customWidth="1"/>
    <col min="10" max="16384" width="11.421875" style="47" customWidth="1"/>
  </cols>
  <sheetData>
    <row r="1" ht="12.75">
      <c r="I1" s="182" t="s">
        <v>373</v>
      </c>
    </row>
    <row r="2" ht="12.75">
      <c r="I2" s="182"/>
    </row>
    <row r="3" spans="2:9" ht="15.75">
      <c r="B3" s="309" t="s">
        <v>289</v>
      </c>
      <c r="C3" s="309"/>
      <c r="D3" s="309"/>
      <c r="E3" s="309"/>
      <c r="F3" s="309"/>
      <c r="G3" s="309"/>
      <c r="H3" s="309"/>
      <c r="I3" s="309"/>
    </row>
    <row r="5" spans="2:9" ht="12.75">
      <c r="B5" s="61" t="s">
        <v>148</v>
      </c>
      <c r="C5" s="56"/>
      <c r="D5" s="300" t="s">
        <v>397</v>
      </c>
      <c r="E5" s="300"/>
      <c r="F5" s="300"/>
      <c r="H5" s="175" t="s">
        <v>286</v>
      </c>
      <c r="I5" s="174" t="s">
        <v>834</v>
      </c>
    </row>
    <row r="7" spans="2:9" ht="33.75" customHeight="1">
      <c r="B7" s="310" t="s">
        <v>160</v>
      </c>
      <c r="C7" s="312" t="s">
        <v>569</v>
      </c>
      <c r="D7" s="312" t="s">
        <v>155</v>
      </c>
      <c r="E7" s="312" t="s">
        <v>235</v>
      </c>
      <c r="F7" s="314" t="s">
        <v>276</v>
      </c>
      <c r="G7" s="316" t="s">
        <v>277</v>
      </c>
      <c r="H7" s="317" t="s">
        <v>161</v>
      </c>
      <c r="I7" s="318"/>
    </row>
    <row r="8" spans="2:9" ht="15.75" customHeight="1">
      <c r="B8" s="311"/>
      <c r="C8" s="313"/>
      <c r="D8" s="313"/>
      <c r="E8" s="313"/>
      <c r="F8" s="315"/>
      <c r="G8" s="316"/>
      <c r="H8" s="183" t="s">
        <v>162</v>
      </c>
      <c r="I8" s="183" t="s">
        <v>163</v>
      </c>
    </row>
    <row r="9" spans="2:10" ht="45" customHeight="1">
      <c r="B9" s="184">
        <v>1</v>
      </c>
      <c r="C9" s="212" t="s">
        <v>570</v>
      </c>
      <c r="D9" s="176" t="s">
        <v>571</v>
      </c>
      <c r="E9" s="213" t="s">
        <v>572</v>
      </c>
      <c r="F9" s="189">
        <v>3000</v>
      </c>
      <c r="G9" s="189">
        <v>30000</v>
      </c>
      <c r="H9" s="208">
        <v>43467</v>
      </c>
      <c r="I9" s="214">
        <v>43768</v>
      </c>
      <c r="J9" s="186"/>
    </row>
    <row r="10" spans="2:10" ht="45" customHeight="1">
      <c r="B10" s="184">
        <v>2</v>
      </c>
      <c r="C10" s="212" t="s">
        <v>570</v>
      </c>
      <c r="D10" s="176" t="s">
        <v>573</v>
      </c>
      <c r="E10" s="215" t="s">
        <v>574</v>
      </c>
      <c r="F10" s="189">
        <v>7750</v>
      </c>
      <c r="G10" s="189">
        <v>15500</v>
      </c>
      <c r="H10" s="208">
        <v>43489</v>
      </c>
      <c r="I10" s="214">
        <v>43549</v>
      </c>
      <c r="J10" s="187"/>
    </row>
    <row r="11" spans="2:10" ht="45" customHeight="1">
      <c r="B11" s="184">
        <v>3</v>
      </c>
      <c r="C11" s="212" t="s">
        <v>570</v>
      </c>
      <c r="D11" s="211" t="s">
        <v>575</v>
      </c>
      <c r="E11" s="213" t="s">
        <v>576</v>
      </c>
      <c r="F11" s="189">
        <v>4666.666666666667</v>
      </c>
      <c r="G11" s="189">
        <v>28000</v>
      </c>
      <c r="H11" s="208">
        <v>43489</v>
      </c>
      <c r="I11" s="214">
        <f>+H11+155</f>
        <v>43644</v>
      </c>
      <c r="J11" s="186"/>
    </row>
    <row r="12" spans="2:10" ht="45" customHeight="1">
      <c r="B12" s="184">
        <v>4</v>
      </c>
      <c r="C12" s="212" t="s">
        <v>570</v>
      </c>
      <c r="D12" s="216" t="s">
        <v>577</v>
      </c>
      <c r="E12" s="213" t="s">
        <v>578</v>
      </c>
      <c r="F12" s="189">
        <v>2500</v>
      </c>
      <c r="G12" s="189">
        <v>27500</v>
      </c>
      <c r="H12" s="208">
        <v>43486</v>
      </c>
      <c r="I12" s="214">
        <v>43817</v>
      </c>
      <c r="J12" s="186"/>
    </row>
    <row r="13" spans="2:10" ht="45" customHeight="1">
      <c r="B13" s="184">
        <v>5</v>
      </c>
      <c r="C13" s="212" t="s">
        <v>570</v>
      </c>
      <c r="D13" s="216" t="s">
        <v>579</v>
      </c>
      <c r="E13" s="213" t="s">
        <v>580</v>
      </c>
      <c r="F13" s="189">
        <v>8250</v>
      </c>
      <c r="G13" s="189">
        <v>33000</v>
      </c>
      <c r="H13" s="208">
        <v>43495</v>
      </c>
      <c r="I13" s="214">
        <v>43616</v>
      </c>
      <c r="J13" s="186"/>
    </row>
    <row r="14" spans="2:10" ht="45" customHeight="1">
      <c r="B14" s="184">
        <v>6</v>
      </c>
      <c r="C14" s="212" t="s">
        <v>570</v>
      </c>
      <c r="D14" s="213" t="s">
        <v>581</v>
      </c>
      <c r="E14" s="213" t="s">
        <v>582</v>
      </c>
      <c r="F14" s="189">
        <v>1500</v>
      </c>
      <c r="G14" s="189">
        <v>16500</v>
      </c>
      <c r="H14" s="208">
        <v>43502</v>
      </c>
      <c r="I14" s="214">
        <v>43833</v>
      </c>
      <c r="J14" s="188"/>
    </row>
    <row r="15" spans="2:10" ht="45" customHeight="1">
      <c r="B15" s="184">
        <v>7</v>
      </c>
      <c r="C15" s="212" t="s">
        <v>570</v>
      </c>
      <c r="D15" s="213" t="s">
        <v>583</v>
      </c>
      <c r="E15" s="213" t="s">
        <v>584</v>
      </c>
      <c r="F15" s="189">
        <v>4000</v>
      </c>
      <c r="G15" s="189">
        <v>4000</v>
      </c>
      <c r="H15" s="208">
        <v>43508</v>
      </c>
      <c r="I15" s="214">
        <v>43539</v>
      </c>
      <c r="J15" s="186"/>
    </row>
    <row r="16" spans="2:10" ht="45" customHeight="1">
      <c r="B16" s="184">
        <v>8</v>
      </c>
      <c r="C16" s="212" t="s">
        <v>570</v>
      </c>
      <c r="D16" s="213" t="s">
        <v>585</v>
      </c>
      <c r="E16" s="213" t="s">
        <v>586</v>
      </c>
      <c r="F16" s="189">
        <v>5500</v>
      </c>
      <c r="G16" s="189">
        <v>33000</v>
      </c>
      <c r="H16" s="208">
        <v>43508</v>
      </c>
      <c r="I16" s="214">
        <v>43674</v>
      </c>
      <c r="J16" s="186"/>
    </row>
    <row r="17" spans="2:10" ht="45" customHeight="1">
      <c r="B17" s="184">
        <v>9</v>
      </c>
      <c r="C17" s="212" t="s">
        <v>570</v>
      </c>
      <c r="D17" s="213" t="s">
        <v>587</v>
      </c>
      <c r="E17" s="213" t="s">
        <v>588</v>
      </c>
      <c r="F17" s="189">
        <v>16500</v>
      </c>
      <c r="G17" s="189">
        <v>33000</v>
      </c>
      <c r="H17" s="208">
        <v>43518</v>
      </c>
      <c r="I17" s="214">
        <v>43564</v>
      </c>
      <c r="J17" s="186"/>
    </row>
    <row r="18" spans="2:10" ht="45" customHeight="1">
      <c r="B18" s="184">
        <v>10</v>
      </c>
      <c r="C18" s="212" t="s">
        <v>570</v>
      </c>
      <c r="D18" s="213" t="s">
        <v>589</v>
      </c>
      <c r="E18" s="213" t="s">
        <v>590</v>
      </c>
      <c r="F18" s="189">
        <v>16793.5</v>
      </c>
      <c r="G18" s="189">
        <v>33587</v>
      </c>
      <c r="H18" s="208">
        <v>43518</v>
      </c>
      <c r="I18" s="214">
        <v>43564</v>
      </c>
      <c r="J18" s="186"/>
    </row>
    <row r="19" spans="2:10" ht="45" customHeight="1">
      <c r="B19" s="184">
        <v>11</v>
      </c>
      <c r="C19" s="212" t="s">
        <v>570</v>
      </c>
      <c r="D19" s="213" t="s">
        <v>591</v>
      </c>
      <c r="E19" s="213" t="s">
        <v>586</v>
      </c>
      <c r="F19" s="189">
        <v>5500</v>
      </c>
      <c r="G19" s="189">
        <v>33000</v>
      </c>
      <c r="H19" s="208">
        <v>43524</v>
      </c>
      <c r="I19" s="214">
        <v>43690</v>
      </c>
      <c r="J19" s="186"/>
    </row>
    <row r="20" spans="2:10" ht="45" customHeight="1">
      <c r="B20" s="184">
        <v>12</v>
      </c>
      <c r="C20" s="212" t="s">
        <v>570</v>
      </c>
      <c r="D20" s="213" t="s">
        <v>592</v>
      </c>
      <c r="E20" s="213" t="s">
        <v>593</v>
      </c>
      <c r="F20" s="189">
        <v>8300</v>
      </c>
      <c r="G20" s="189">
        <v>33200</v>
      </c>
      <c r="H20" s="208">
        <v>43524</v>
      </c>
      <c r="I20" s="214">
        <v>43645</v>
      </c>
      <c r="J20" s="186"/>
    </row>
    <row r="21" spans="2:10" ht="45" customHeight="1">
      <c r="B21" s="184">
        <v>13</v>
      </c>
      <c r="C21" s="212" t="s">
        <v>570</v>
      </c>
      <c r="D21" s="213" t="s">
        <v>594</v>
      </c>
      <c r="E21" s="213" t="s">
        <v>595</v>
      </c>
      <c r="F21" s="189">
        <v>1800</v>
      </c>
      <c r="G21" s="189">
        <v>10800</v>
      </c>
      <c r="H21" s="208">
        <v>43523</v>
      </c>
      <c r="I21" s="214">
        <v>43704</v>
      </c>
      <c r="J21" s="186"/>
    </row>
    <row r="22" spans="2:10" ht="45" customHeight="1">
      <c r="B22" s="184">
        <v>14</v>
      </c>
      <c r="C22" s="212" t="s">
        <v>570</v>
      </c>
      <c r="D22" s="213" t="s">
        <v>596</v>
      </c>
      <c r="E22" s="213" t="s">
        <v>597</v>
      </c>
      <c r="F22" s="189">
        <v>1800</v>
      </c>
      <c r="G22" s="189">
        <v>21600</v>
      </c>
      <c r="H22" s="208">
        <v>43523</v>
      </c>
      <c r="I22" s="214">
        <v>43889</v>
      </c>
      <c r="J22" s="186"/>
    </row>
    <row r="23" spans="2:10" ht="45" customHeight="1">
      <c r="B23" s="184">
        <v>15</v>
      </c>
      <c r="C23" s="212" t="s">
        <v>570</v>
      </c>
      <c r="D23" s="213" t="s">
        <v>598</v>
      </c>
      <c r="E23" s="213" t="s">
        <v>599</v>
      </c>
      <c r="F23" s="189">
        <v>10000</v>
      </c>
      <c r="G23" s="189">
        <v>30000</v>
      </c>
      <c r="H23" s="208">
        <v>43524</v>
      </c>
      <c r="I23" s="214">
        <v>43585</v>
      </c>
      <c r="J23" s="186"/>
    </row>
    <row r="24" spans="2:9" ht="45" customHeight="1">
      <c r="B24" s="184">
        <v>16</v>
      </c>
      <c r="C24" s="212" t="s">
        <v>570</v>
      </c>
      <c r="D24" s="213" t="s">
        <v>600</v>
      </c>
      <c r="E24" s="213" t="s">
        <v>601</v>
      </c>
      <c r="F24" s="189">
        <v>2500</v>
      </c>
      <c r="G24" s="189">
        <v>30000</v>
      </c>
      <c r="H24" s="208">
        <v>43524</v>
      </c>
      <c r="I24" s="214">
        <v>43890</v>
      </c>
    </row>
    <row r="25" spans="2:10" ht="45" customHeight="1">
      <c r="B25" s="184">
        <v>17</v>
      </c>
      <c r="C25" s="212" t="s">
        <v>570</v>
      </c>
      <c r="D25" s="213" t="s">
        <v>602</v>
      </c>
      <c r="E25" s="213" t="s">
        <v>603</v>
      </c>
      <c r="F25" s="189">
        <v>5000</v>
      </c>
      <c r="G25" s="189">
        <v>30000</v>
      </c>
      <c r="H25" s="208">
        <v>43524</v>
      </c>
      <c r="I25" s="214">
        <v>43705</v>
      </c>
      <c r="J25" s="186"/>
    </row>
    <row r="26" spans="2:10" ht="45" customHeight="1">
      <c r="B26" s="184">
        <v>18</v>
      </c>
      <c r="C26" s="212" t="s">
        <v>570</v>
      </c>
      <c r="D26" s="213" t="s">
        <v>604</v>
      </c>
      <c r="E26" s="213" t="s">
        <v>605</v>
      </c>
      <c r="F26" s="189">
        <v>8250</v>
      </c>
      <c r="G26" s="189">
        <v>33000</v>
      </c>
      <c r="H26" s="208">
        <v>43514</v>
      </c>
      <c r="I26" s="214">
        <v>43635</v>
      </c>
      <c r="J26" s="186"/>
    </row>
    <row r="27" spans="2:10" ht="45" customHeight="1">
      <c r="B27" s="184">
        <v>19</v>
      </c>
      <c r="C27" s="212" t="s">
        <v>570</v>
      </c>
      <c r="D27" s="213" t="s">
        <v>606</v>
      </c>
      <c r="E27" s="213" t="s">
        <v>607</v>
      </c>
      <c r="F27" s="189">
        <v>5000</v>
      </c>
      <c r="G27" s="189">
        <v>30000</v>
      </c>
      <c r="H27" s="208">
        <v>43535</v>
      </c>
      <c r="I27" s="214">
        <v>43716</v>
      </c>
      <c r="J27" s="186"/>
    </row>
    <row r="28" spans="2:10" ht="45" customHeight="1">
      <c r="B28" s="184">
        <v>20</v>
      </c>
      <c r="C28" s="212" t="s">
        <v>570</v>
      </c>
      <c r="D28" s="213" t="s">
        <v>608</v>
      </c>
      <c r="E28" s="213" t="s">
        <v>609</v>
      </c>
      <c r="F28" s="189">
        <v>7000</v>
      </c>
      <c r="G28" s="189">
        <v>28000</v>
      </c>
      <c r="H28" s="208">
        <v>43536</v>
      </c>
      <c r="I28" s="214">
        <v>43657</v>
      </c>
      <c r="J28" s="186"/>
    </row>
    <row r="29" spans="2:10" ht="60" customHeight="1">
      <c r="B29" s="184">
        <v>21</v>
      </c>
      <c r="C29" s="212" t="s">
        <v>570</v>
      </c>
      <c r="D29" s="213" t="s">
        <v>610</v>
      </c>
      <c r="E29" s="213" t="s">
        <v>611</v>
      </c>
      <c r="F29" s="189">
        <v>5000</v>
      </c>
      <c r="G29" s="189">
        <v>30000</v>
      </c>
      <c r="H29" s="208">
        <v>43537</v>
      </c>
      <c r="I29" s="214">
        <v>43718</v>
      </c>
      <c r="J29" s="186"/>
    </row>
    <row r="30" spans="2:10" ht="60" customHeight="1">
      <c r="B30" s="184">
        <v>22</v>
      </c>
      <c r="C30" s="212" t="s">
        <v>570</v>
      </c>
      <c r="D30" s="213" t="s">
        <v>612</v>
      </c>
      <c r="E30" s="213" t="s">
        <v>613</v>
      </c>
      <c r="F30" s="189">
        <v>6600</v>
      </c>
      <c r="G30" s="189">
        <v>33000</v>
      </c>
      <c r="H30" s="208">
        <v>43542</v>
      </c>
      <c r="I30" s="214">
        <v>43693</v>
      </c>
      <c r="J30" s="186"/>
    </row>
    <row r="31" spans="2:10" ht="60" customHeight="1">
      <c r="B31" s="184">
        <v>23</v>
      </c>
      <c r="C31" s="212" t="s">
        <v>570</v>
      </c>
      <c r="D31" s="213" t="s">
        <v>614</v>
      </c>
      <c r="E31" s="213" t="s">
        <v>615</v>
      </c>
      <c r="F31" s="189">
        <v>2000</v>
      </c>
      <c r="G31" s="189">
        <v>6000</v>
      </c>
      <c r="H31" s="208">
        <v>43544</v>
      </c>
      <c r="I31" s="214">
        <v>43635</v>
      </c>
      <c r="J31" s="186"/>
    </row>
    <row r="32" spans="2:10" ht="60" customHeight="1">
      <c r="B32" s="184">
        <v>24</v>
      </c>
      <c r="C32" s="212" t="s">
        <v>570</v>
      </c>
      <c r="D32" s="213" t="s">
        <v>616</v>
      </c>
      <c r="E32" s="213" t="s">
        <v>617</v>
      </c>
      <c r="F32" s="189">
        <v>5000</v>
      </c>
      <c r="G32" s="189">
        <v>30000</v>
      </c>
      <c r="H32" s="208">
        <v>43551</v>
      </c>
      <c r="I32" s="214">
        <v>43732</v>
      </c>
      <c r="J32" s="186"/>
    </row>
    <row r="33" spans="2:10" ht="60" customHeight="1">
      <c r="B33" s="184">
        <v>25</v>
      </c>
      <c r="C33" s="212" t="s">
        <v>570</v>
      </c>
      <c r="D33" s="217" t="s">
        <v>618</v>
      </c>
      <c r="E33" s="217" t="s">
        <v>619</v>
      </c>
      <c r="F33" s="218">
        <v>2000</v>
      </c>
      <c r="G33" s="218">
        <v>24000</v>
      </c>
      <c r="H33" s="219">
        <v>43550</v>
      </c>
      <c r="I33" s="220">
        <v>43916</v>
      </c>
      <c r="J33" s="186"/>
    </row>
    <row r="34" spans="2:10" ht="25.5">
      <c r="B34" s="184">
        <v>26</v>
      </c>
      <c r="C34" s="221" t="s">
        <v>570</v>
      </c>
      <c r="D34" s="202" t="s">
        <v>800</v>
      </c>
      <c r="E34" s="213" t="s">
        <v>801</v>
      </c>
      <c r="F34" s="189">
        <v>7000</v>
      </c>
      <c r="G34" s="189">
        <f>+F34*4</f>
        <v>28000</v>
      </c>
      <c r="H34" s="208">
        <v>43557</v>
      </c>
      <c r="I34" s="208">
        <f>+H34+120</f>
        <v>43677</v>
      </c>
      <c r="J34" s="186"/>
    </row>
    <row r="35" spans="2:9" ht="38.25">
      <c r="B35" s="184">
        <v>27</v>
      </c>
      <c r="C35" s="221" t="s">
        <v>570</v>
      </c>
      <c r="D35" s="202" t="s">
        <v>802</v>
      </c>
      <c r="E35" s="213" t="s">
        <v>803</v>
      </c>
      <c r="F35" s="189">
        <v>33000</v>
      </c>
      <c r="G35" s="189">
        <f>+F35*1</f>
        <v>33000</v>
      </c>
      <c r="H35" s="208">
        <v>43565</v>
      </c>
      <c r="I35" s="208">
        <v>43610</v>
      </c>
    </row>
    <row r="36" spans="2:9" ht="38.25">
      <c r="B36" s="184">
        <v>28</v>
      </c>
      <c r="C36" s="221" t="s">
        <v>570</v>
      </c>
      <c r="D36" s="202" t="s">
        <v>804</v>
      </c>
      <c r="E36" s="213" t="s">
        <v>805</v>
      </c>
      <c r="F36" s="189">
        <v>33600</v>
      </c>
      <c r="G36" s="189">
        <f>+F36*1</f>
        <v>33600</v>
      </c>
      <c r="H36" s="208">
        <v>43565</v>
      </c>
      <c r="I36" s="208">
        <v>43595</v>
      </c>
    </row>
    <row r="37" spans="2:9" ht="38.25">
      <c r="B37" s="184">
        <v>29</v>
      </c>
      <c r="C37" s="221" t="s">
        <v>570</v>
      </c>
      <c r="D37" s="202" t="s">
        <v>806</v>
      </c>
      <c r="E37" s="213" t="s">
        <v>807</v>
      </c>
      <c r="F37" s="189">
        <v>22700</v>
      </c>
      <c r="G37" s="189">
        <f>+F37*1</f>
        <v>22700</v>
      </c>
      <c r="H37" s="208">
        <v>43572</v>
      </c>
      <c r="I37" s="208">
        <v>43602</v>
      </c>
    </row>
    <row r="38" spans="2:9" ht="25.5">
      <c r="B38" s="184">
        <v>30</v>
      </c>
      <c r="C38" s="221" t="s">
        <v>570</v>
      </c>
      <c r="D38" s="202" t="s">
        <v>808</v>
      </c>
      <c r="E38" s="213" t="s">
        <v>809</v>
      </c>
      <c r="F38" s="189">
        <v>4000</v>
      </c>
      <c r="G38" s="189">
        <f>+F38*8</f>
        <v>32000</v>
      </c>
      <c r="H38" s="208">
        <v>43584</v>
      </c>
      <c r="I38" s="208">
        <v>43824</v>
      </c>
    </row>
    <row r="39" spans="2:9" ht="38.25">
      <c r="B39" s="184">
        <v>31</v>
      </c>
      <c r="C39" s="221" t="s">
        <v>570</v>
      </c>
      <c r="D39" s="202" t="s">
        <v>810</v>
      </c>
      <c r="E39" s="213" t="s">
        <v>811</v>
      </c>
      <c r="F39" s="189">
        <v>5000</v>
      </c>
      <c r="G39" s="189">
        <f>+F39*6</f>
        <v>30000</v>
      </c>
      <c r="H39" s="208">
        <v>43584</v>
      </c>
      <c r="I39" s="208">
        <v>43764</v>
      </c>
    </row>
    <row r="40" spans="2:9" ht="25.5">
      <c r="B40" s="184">
        <v>32</v>
      </c>
      <c r="C40" s="221" t="s">
        <v>570</v>
      </c>
      <c r="D40" s="202" t="s">
        <v>812</v>
      </c>
      <c r="E40" s="213" t="s">
        <v>813</v>
      </c>
      <c r="F40" s="189">
        <v>2000</v>
      </c>
      <c r="G40" s="189">
        <f>+F40*12</f>
        <v>24000</v>
      </c>
      <c r="H40" s="208">
        <v>43592</v>
      </c>
      <c r="I40" s="208">
        <v>43957</v>
      </c>
    </row>
    <row r="41" spans="2:9" ht="38.25">
      <c r="B41" s="184">
        <v>33</v>
      </c>
      <c r="C41" s="221" t="s">
        <v>570</v>
      </c>
      <c r="D41" s="222" t="s">
        <v>814</v>
      </c>
      <c r="E41" s="213" t="s">
        <v>815</v>
      </c>
      <c r="F41" s="189">
        <v>10666.67</v>
      </c>
      <c r="G41" s="189">
        <f>+F41*3</f>
        <v>32000.010000000002</v>
      </c>
      <c r="H41" s="208">
        <v>43592</v>
      </c>
      <c r="I41" s="208">
        <v>43682</v>
      </c>
    </row>
    <row r="42" spans="2:9" ht="38.25">
      <c r="B42" s="184">
        <v>34</v>
      </c>
      <c r="C42" s="221" t="s">
        <v>570</v>
      </c>
      <c r="D42" s="222" t="s">
        <v>583</v>
      </c>
      <c r="E42" s="213" t="s">
        <v>816</v>
      </c>
      <c r="F42" s="189">
        <v>4000</v>
      </c>
      <c r="G42" s="189">
        <f>+F42*1</f>
        <v>4000</v>
      </c>
      <c r="H42" s="208">
        <v>43595</v>
      </c>
      <c r="I42" s="208">
        <v>43625</v>
      </c>
    </row>
    <row r="43" spans="2:9" ht="25.5">
      <c r="B43" s="184">
        <v>35</v>
      </c>
      <c r="C43" s="221" t="s">
        <v>570</v>
      </c>
      <c r="D43" s="202" t="s">
        <v>817</v>
      </c>
      <c r="E43" s="213" t="s">
        <v>818</v>
      </c>
      <c r="F43" s="189">
        <v>8500</v>
      </c>
      <c r="G43" s="189">
        <f>+F43*3</f>
        <v>25500</v>
      </c>
      <c r="H43" s="208">
        <v>43595</v>
      </c>
      <c r="I43" s="208">
        <v>43685</v>
      </c>
    </row>
    <row r="44" spans="2:9" ht="25.5">
      <c r="B44" s="184">
        <v>36</v>
      </c>
      <c r="C44" s="221" t="s">
        <v>570</v>
      </c>
      <c r="D44" s="202" t="s">
        <v>598</v>
      </c>
      <c r="E44" s="213" t="s">
        <v>819</v>
      </c>
      <c r="F44" s="189">
        <v>15000</v>
      </c>
      <c r="G44" s="189">
        <f>+F44*2</f>
        <v>30000</v>
      </c>
      <c r="H44" s="208">
        <v>43616</v>
      </c>
      <c r="I44" s="208">
        <v>43676</v>
      </c>
    </row>
    <row r="45" spans="2:9" ht="25.5">
      <c r="B45" s="184">
        <v>37</v>
      </c>
      <c r="C45" s="221" t="s">
        <v>570</v>
      </c>
      <c r="D45" s="202" t="s">
        <v>820</v>
      </c>
      <c r="E45" s="213" t="s">
        <v>821</v>
      </c>
      <c r="F45" s="189">
        <v>1980</v>
      </c>
      <c r="G45" s="189">
        <f>+F45*10</f>
        <v>19800</v>
      </c>
      <c r="H45" s="208">
        <v>43613</v>
      </c>
      <c r="I45" s="208">
        <v>43913</v>
      </c>
    </row>
    <row r="46" spans="2:9" ht="38.25">
      <c r="B46" s="184">
        <v>38</v>
      </c>
      <c r="C46" s="221" t="s">
        <v>570</v>
      </c>
      <c r="D46" s="202" t="s">
        <v>822</v>
      </c>
      <c r="E46" s="213" t="s">
        <v>823</v>
      </c>
      <c r="F46" s="189">
        <v>11000</v>
      </c>
      <c r="G46" s="189">
        <f>+F46*3</f>
        <v>33000</v>
      </c>
      <c r="H46" s="208">
        <v>43637</v>
      </c>
      <c r="I46" s="208">
        <v>43727</v>
      </c>
    </row>
    <row r="47" spans="2:9" ht="38.25">
      <c r="B47" s="184">
        <v>39</v>
      </c>
      <c r="C47" s="221" t="s">
        <v>570</v>
      </c>
      <c r="D47" s="202" t="s">
        <v>824</v>
      </c>
      <c r="E47" s="213" t="s">
        <v>825</v>
      </c>
      <c r="F47" s="189">
        <v>1700</v>
      </c>
      <c r="G47" s="189">
        <f>+F47*12</f>
        <v>20400</v>
      </c>
      <c r="H47" s="208">
        <v>43616</v>
      </c>
      <c r="I47" s="208">
        <v>43981</v>
      </c>
    </row>
    <row r="48" spans="2:9" ht="38.25">
      <c r="B48" s="184">
        <v>40</v>
      </c>
      <c r="C48" s="221" t="s">
        <v>570</v>
      </c>
      <c r="D48" s="202" t="s">
        <v>589</v>
      </c>
      <c r="E48" s="213" t="s">
        <v>826</v>
      </c>
      <c r="F48" s="189">
        <v>32000</v>
      </c>
      <c r="G48" s="189">
        <f>+F48*1</f>
        <v>32000</v>
      </c>
      <c r="H48" s="208">
        <v>43633</v>
      </c>
      <c r="I48" s="208">
        <v>43663</v>
      </c>
    </row>
    <row r="49" spans="2:9" ht="38.25">
      <c r="B49" s="184">
        <v>41</v>
      </c>
      <c r="C49" s="221" t="s">
        <v>570</v>
      </c>
      <c r="D49" s="202" t="s">
        <v>625</v>
      </c>
      <c r="E49" s="213" t="s">
        <v>827</v>
      </c>
      <c r="F49" s="189">
        <v>8250</v>
      </c>
      <c r="G49" s="189">
        <f>+F49*4</f>
        <v>33000</v>
      </c>
      <c r="H49" s="208">
        <v>43634</v>
      </c>
      <c r="I49" s="208">
        <v>43754</v>
      </c>
    </row>
    <row r="50" spans="2:9" ht="25.5">
      <c r="B50" s="184">
        <v>42</v>
      </c>
      <c r="C50" s="221" t="s">
        <v>570</v>
      </c>
      <c r="D50" s="202" t="s">
        <v>828</v>
      </c>
      <c r="E50" s="213" t="s">
        <v>829</v>
      </c>
      <c r="F50" s="189">
        <v>1800</v>
      </c>
      <c r="G50" s="189">
        <f>+F50*6</f>
        <v>10800</v>
      </c>
      <c r="H50" s="208">
        <v>43637</v>
      </c>
      <c r="I50" s="208">
        <v>43817</v>
      </c>
    </row>
    <row r="51" spans="2:9" ht="25.5">
      <c r="B51" s="184">
        <v>43</v>
      </c>
      <c r="C51" s="221" t="s">
        <v>570</v>
      </c>
      <c r="D51" s="202" t="s">
        <v>830</v>
      </c>
      <c r="E51" s="213" t="s">
        <v>831</v>
      </c>
      <c r="F51" s="189">
        <v>2000</v>
      </c>
      <c r="G51" s="189">
        <f>+F51*10</f>
        <v>20000</v>
      </c>
      <c r="H51" s="208">
        <v>43640</v>
      </c>
      <c r="I51" s="208">
        <f>+H51+300</f>
        <v>43940</v>
      </c>
    </row>
    <row r="52" spans="2:9" ht="25.5">
      <c r="B52" s="184">
        <v>44</v>
      </c>
      <c r="C52" s="221" t="s">
        <v>570</v>
      </c>
      <c r="D52" s="202" t="s">
        <v>832</v>
      </c>
      <c r="E52" s="213" t="s">
        <v>833</v>
      </c>
      <c r="F52" s="189">
        <v>3000</v>
      </c>
      <c r="G52" s="189">
        <f>+F52*10</f>
        <v>30000</v>
      </c>
      <c r="H52" s="208">
        <v>43643</v>
      </c>
      <c r="I52" s="208">
        <v>43581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374</v>
      </c>
    </row>
    <row r="2" spans="2:7" ht="15.75">
      <c r="B2" s="309" t="s">
        <v>166</v>
      </c>
      <c r="C2" s="309"/>
      <c r="D2" s="309"/>
      <c r="E2" s="309"/>
      <c r="F2" s="309"/>
      <c r="G2" s="309"/>
    </row>
    <row r="4" spans="2:7" ht="15.75" customHeight="1">
      <c r="B4" s="61" t="s">
        <v>148</v>
      </c>
      <c r="C4" s="56"/>
      <c r="D4" s="79"/>
      <c r="E4" s="81"/>
      <c r="F4" s="85" t="s">
        <v>149</v>
      </c>
      <c r="G4" s="55"/>
    </row>
    <row r="6" spans="2:7" ht="36" customHeight="1">
      <c r="B6" s="325" t="s">
        <v>164</v>
      </c>
      <c r="C6" s="326"/>
      <c r="D6" s="329" t="s">
        <v>165</v>
      </c>
      <c r="E6" s="329" t="s">
        <v>327</v>
      </c>
      <c r="F6" s="331" t="s">
        <v>330</v>
      </c>
      <c r="G6" s="332"/>
    </row>
    <row r="7" spans="2:7" ht="24.75" customHeight="1">
      <c r="B7" s="327"/>
      <c r="C7" s="328"/>
      <c r="D7" s="330"/>
      <c r="E7" s="330"/>
      <c r="F7" s="138" t="s">
        <v>291</v>
      </c>
      <c r="G7" s="138" t="s">
        <v>290</v>
      </c>
    </row>
    <row r="8" spans="2:7" ht="12.75">
      <c r="B8" s="321"/>
      <c r="C8" s="322"/>
      <c r="D8" s="50"/>
      <c r="E8" s="50"/>
      <c r="F8" s="50"/>
      <c r="G8" s="50"/>
    </row>
    <row r="9" spans="2:7" ht="12.75">
      <c r="B9" s="321"/>
      <c r="C9" s="322"/>
      <c r="D9" s="50"/>
      <c r="E9" s="50"/>
      <c r="F9" s="50"/>
      <c r="G9" s="50"/>
    </row>
    <row r="10" spans="2:7" ht="12.75">
      <c r="B10" s="321"/>
      <c r="C10" s="322"/>
      <c r="D10" s="50"/>
      <c r="E10" s="50"/>
      <c r="F10" s="50"/>
      <c r="G10" s="50"/>
    </row>
    <row r="11" spans="2:7" ht="12.75">
      <c r="B11" s="321"/>
      <c r="C11" s="322"/>
      <c r="D11" s="50"/>
      <c r="E11" s="50"/>
      <c r="F11" s="50"/>
      <c r="G11" s="50"/>
    </row>
    <row r="12" spans="2:7" ht="12.75">
      <c r="B12" s="321"/>
      <c r="C12" s="322"/>
      <c r="D12" s="50"/>
      <c r="E12" s="50"/>
      <c r="F12" s="50"/>
      <c r="G12" s="50"/>
    </row>
    <row r="13" spans="2:7" ht="12.75">
      <c r="B13" s="323" t="s">
        <v>147</v>
      </c>
      <c r="C13" s="324"/>
      <c r="D13" s="75"/>
      <c r="E13" s="75"/>
      <c r="F13" s="76"/>
      <c r="G13" s="76"/>
    </row>
    <row r="14" spans="2:7" ht="12.75">
      <c r="B14" s="319"/>
      <c r="C14" s="320"/>
      <c r="D14" s="77"/>
      <c r="E14" s="77"/>
      <c r="F14" s="78"/>
      <c r="G14" s="78"/>
    </row>
    <row r="15" ht="7.5" customHeight="1"/>
    <row r="16" ht="12.75">
      <c r="B16" s="147" t="s">
        <v>328</v>
      </c>
    </row>
    <row r="17" ht="12.75">
      <c r="B17" s="73" t="s">
        <v>375</v>
      </c>
    </row>
    <row r="18" ht="12.75">
      <c r="B18" s="47" t="s">
        <v>329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zoomScalePageLayoutView="0" workbookViewId="0" topLeftCell="A1">
      <selection activeCell="E23" sqref="E23"/>
    </sheetView>
  </sheetViews>
  <sheetFormatPr defaultColWidth="2.00390625" defaultRowHeight="12.75"/>
  <cols>
    <col min="1" max="1" width="4.00390625" style="47" customWidth="1"/>
    <col min="2" max="2" width="9.8515625" style="94" customWidth="1"/>
    <col min="3" max="3" width="30.421875" style="47" customWidth="1"/>
    <col min="4" max="4" width="41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376</v>
      </c>
    </row>
    <row r="2" spans="2:12" ht="15.75">
      <c r="B2" s="338" t="s">
        <v>627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1:12" ht="12.75">
      <c r="K3" s="56"/>
      <c r="L3" s="56"/>
    </row>
    <row r="4" spans="2:12" ht="12.75" customHeight="1">
      <c r="B4" s="178" t="s">
        <v>148</v>
      </c>
      <c r="C4" s="336" t="s">
        <v>628</v>
      </c>
      <c r="D4" s="337"/>
      <c r="E4" s="193"/>
      <c r="F4" s="193"/>
      <c r="G4" s="193"/>
      <c r="H4" s="193"/>
      <c r="I4" s="193"/>
      <c r="K4" s="300" t="s">
        <v>928</v>
      </c>
      <c r="L4" s="300"/>
    </row>
    <row r="5" spans="11:12" ht="12.75">
      <c r="K5" s="56"/>
      <c r="L5" s="56"/>
    </row>
    <row r="6" spans="2:12" ht="33.75" customHeight="1">
      <c r="B6" s="329" t="s">
        <v>146</v>
      </c>
      <c r="C6" s="329" t="s">
        <v>169</v>
      </c>
      <c r="D6" s="329" t="s">
        <v>168</v>
      </c>
      <c r="E6" s="331" t="s">
        <v>629</v>
      </c>
      <c r="F6" s="341"/>
      <c r="G6" s="341"/>
      <c r="H6" s="341"/>
      <c r="I6" s="341"/>
      <c r="J6" s="332"/>
      <c r="K6" s="342" t="s">
        <v>262</v>
      </c>
      <c r="L6" s="342" t="s">
        <v>171</v>
      </c>
    </row>
    <row r="7" spans="2:12" ht="19.5" customHeight="1">
      <c r="B7" s="330"/>
      <c r="C7" s="330"/>
      <c r="D7" s="330"/>
      <c r="E7" s="177" t="s">
        <v>630</v>
      </c>
      <c r="F7" s="194" t="s">
        <v>631</v>
      </c>
      <c r="G7" s="194" t="s">
        <v>632</v>
      </c>
      <c r="H7" s="194" t="s">
        <v>633</v>
      </c>
      <c r="I7" s="194" t="s">
        <v>634</v>
      </c>
      <c r="J7" s="194" t="s">
        <v>635</v>
      </c>
      <c r="K7" s="343"/>
      <c r="L7" s="343"/>
    </row>
    <row r="8" spans="2:12" ht="19.5" customHeight="1">
      <c r="B8" s="195">
        <v>1</v>
      </c>
      <c r="C8" s="198" t="s">
        <v>835</v>
      </c>
      <c r="D8" s="197" t="s">
        <v>836</v>
      </c>
      <c r="E8" s="344" t="s">
        <v>837</v>
      </c>
      <c r="F8" s="345"/>
      <c r="G8" s="345"/>
      <c r="H8" s="345"/>
      <c r="I8" s="345"/>
      <c r="J8" s="345"/>
      <c r="K8" s="346"/>
      <c r="L8" s="223" t="s">
        <v>838</v>
      </c>
    </row>
    <row r="9" spans="2:12" ht="19.5" customHeight="1">
      <c r="B9" s="195">
        <v>2</v>
      </c>
      <c r="C9" s="198" t="s">
        <v>839</v>
      </c>
      <c r="D9" s="197" t="s">
        <v>840</v>
      </c>
      <c r="E9" s="224" t="s">
        <v>647</v>
      </c>
      <c r="F9" s="224" t="s">
        <v>841</v>
      </c>
      <c r="G9" s="224" t="s">
        <v>638</v>
      </c>
      <c r="H9" s="224" t="s">
        <v>646</v>
      </c>
      <c r="I9" s="224" t="s">
        <v>842</v>
      </c>
      <c r="J9" s="224" t="s">
        <v>636</v>
      </c>
      <c r="K9" s="224" t="s">
        <v>843</v>
      </c>
      <c r="L9" s="225">
        <v>43577</v>
      </c>
    </row>
    <row r="10" spans="2:12" ht="19.5" customHeight="1">
      <c r="B10" s="195">
        <v>3</v>
      </c>
      <c r="C10" s="226" t="s">
        <v>844</v>
      </c>
      <c r="D10" s="227" t="s">
        <v>845</v>
      </c>
      <c r="E10" s="224" t="s">
        <v>646</v>
      </c>
      <c r="F10" s="224" t="s">
        <v>846</v>
      </c>
      <c r="G10" s="224" t="s">
        <v>637</v>
      </c>
      <c r="H10" s="224" t="s">
        <v>647</v>
      </c>
      <c r="I10" s="224" t="s">
        <v>847</v>
      </c>
      <c r="J10" s="224" t="s">
        <v>638</v>
      </c>
      <c r="K10" s="224" t="s">
        <v>848</v>
      </c>
      <c r="L10" s="225">
        <v>43577</v>
      </c>
    </row>
    <row r="11" spans="2:12" ht="19.5" customHeight="1">
      <c r="B11" s="195">
        <v>4</v>
      </c>
      <c r="C11" s="226" t="s">
        <v>642</v>
      </c>
      <c r="D11" s="228" t="s">
        <v>643</v>
      </c>
      <c r="E11" s="224" t="s">
        <v>636</v>
      </c>
      <c r="F11" s="224" t="s">
        <v>644</v>
      </c>
      <c r="G11" s="224" t="s">
        <v>639</v>
      </c>
      <c r="H11" s="224" t="s">
        <v>638</v>
      </c>
      <c r="I11" s="224" t="s">
        <v>645</v>
      </c>
      <c r="J11" s="224" t="s">
        <v>849</v>
      </c>
      <c r="K11" s="224" t="s">
        <v>850</v>
      </c>
      <c r="L11" s="225">
        <v>43507</v>
      </c>
    </row>
    <row r="12" spans="2:12" ht="19.5" customHeight="1">
      <c r="B12" s="195">
        <v>5</v>
      </c>
      <c r="C12" s="226" t="s">
        <v>649</v>
      </c>
      <c r="D12" s="197" t="s">
        <v>650</v>
      </c>
      <c r="E12" s="224" t="s">
        <v>636</v>
      </c>
      <c r="F12" s="224" t="s">
        <v>851</v>
      </c>
      <c r="G12" s="224" t="s">
        <v>641</v>
      </c>
      <c r="H12" s="224" t="s">
        <v>638</v>
      </c>
      <c r="I12" s="224" t="s">
        <v>852</v>
      </c>
      <c r="J12" s="224" t="s">
        <v>637</v>
      </c>
      <c r="K12" s="224" t="s">
        <v>853</v>
      </c>
      <c r="L12" s="223">
        <v>43537</v>
      </c>
    </row>
    <row r="13" spans="2:12" ht="19.5" customHeight="1">
      <c r="B13" s="195">
        <v>6</v>
      </c>
      <c r="C13" s="226" t="s">
        <v>854</v>
      </c>
      <c r="D13" s="197" t="s">
        <v>855</v>
      </c>
      <c r="E13" s="224" t="s">
        <v>637</v>
      </c>
      <c r="F13" s="224" t="s">
        <v>856</v>
      </c>
      <c r="G13" s="224" t="s">
        <v>646</v>
      </c>
      <c r="H13" s="224" t="s">
        <v>647</v>
      </c>
      <c r="I13" s="224" t="s">
        <v>857</v>
      </c>
      <c r="J13" s="224" t="s">
        <v>641</v>
      </c>
      <c r="K13" s="224" t="s">
        <v>848</v>
      </c>
      <c r="L13" s="225">
        <v>43577</v>
      </c>
    </row>
    <row r="14" spans="2:12" ht="19.5" customHeight="1">
      <c r="B14" s="195">
        <v>7</v>
      </c>
      <c r="C14" s="226" t="s">
        <v>858</v>
      </c>
      <c r="D14" s="226" t="s">
        <v>859</v>
      </c>
      <c r="E14" s="224" t="s">
        <v>647</v>
      </c>
      <c r="F14" s="224" t="s">
        <v>857</v>
      </c>
      <c r="G14" s="224" t="s">
        <v>641</v>
      </c>
      <c r="H14" s="224" t="s">
        <v>638</v>
      </c>
      <c r="I14" s="224" t="s">
        <v>856</v>
      </c>
      <c r="J14" s="224" t="s">
        <v>637</v>
      </c>
      <c r="K14" s="224" t="s">
        <v>848</v>
      </c>
      <c r="L14" s="225">
        <v>43577</v>
      </c>
    </row>
    <row r="15" spans="2:12" ht="19.5" customHeight="1">
      <c r="B15" s="195">
        <v>8</v>
      </c>
      <c r="C15" s="226" t="s">
        <v>860</v>
      </c>
      <c r="D15" s="197" t="s">
        <v>648</v>
      </c>
      <c r="E15" s="224" t="s">
        <v>861</v>
      </c>
      <c r="F15" s="224" t="s">
        <v>862</v>
      </c>
      <c r="G15" s="224" t="s">
        <v>637</v>
      </c>
      <c r="H15" s="224" t="s">
        <v>638</v>
      </c>
      <c r="I15" s="224" t="s">
        <v>863</v>
      </c>
      <c r="J15" s="224" t="s">
        <v>641</v>
      </c>
      <c r="K15" s="224" t="s">
        <v>864</v>
      </c>
      <c r="L15" s="225">
        <v>43595</v>
      </c>
    </row>
    <row r="16" spans="2:12" ht="19.5" customHeight="1">
      <c r="B16" s="195">
        <v>9</v>
      </c>
      <c r="C16" s="226" t="s">
        <v>865</v>
      </c>
      <c r="D16" s="226" t="s">
        <v>866</v>
      </c>
      <c r="E16" s="224" t="s">
        <v>636</v>
      </c>
      <c r="F16" s="224" t="s">
        <v>867</v>
      </c>
      <c r="G16" s="224" t="s">
        <v>641</v>
      </c>
      <c r="H16" s="224" t="s">
        <v>646</v>
      </c>
      <c r="I16" s="224" t="s">
        <v>868</v>
      </c>
      <c r="J16" s="224" t="s">
        <v>647</v>
      </c>
      <c r="K16" s="224" t="s">
        <v>869</v>
      </c>
      <c r="L16" s="225">
        <v>43544</v>
      </c>
    </row>
    <row r="17" spans="2:12" ht="19.5" customHeight="1">
      <c r="B17" s="195">
        <v>10</v>
      </c>
      <c r="C17" s="198" t="s">
        <v>870</v>
      </c>
      <c r="D17" s="197" t="s">
        <v>871</v>
      </c>
      <c r="E17" s="224" t="s">
        <v>647</v>
      </c>
      <c r="F17" s="224" t="s">
        <v>872</v>
      </c>
      <c r="G17" s="224" t="s">
        <v>637</v>
      </c>
      <c r="H17" s="224" t="s">
        <v>646</v>
      </c>
      <c r="I17" s="224" t="s">
        <v>873</v>
      </c>
      <c r="J17" s="224" t="s">
        <v>641</v>
      </c>
      <c r="K17" s="224" t="s">
        <v>874</v>
      </c>
      <c r="L17" s="223">
        <v>43537</v>
      </c>
    </row>
    <row r="18" spans="2:12" ht="7.5" customHeight="1">
      <c r="B18" s="195">
        <v>11</v>
      </c>
      <c r="C18" s="226" t="s">
        <v>875</v>
      </c>
      <c r="D18" s="226" t="s">
        <v>876</v>
      </c>
      <c r="E18" s="224" t="s">
        <v>637</v>
      </c>
      <c r="F18" s="224" t="s">
        <v>877</v>
      </c>
      <c r="G18" s="224" t="s">
        <v>636</v>
      </c>
      <c r="H18" s="224" t="s">
        <v>646</v>
      </c>
      <c r="I18" s="224" t="s">
        <v>878</v>
      </c>
      <c r="J18" s="224" t="s">
        <v>647</v>
      </c>
      <c r="K18" s="224" t="s">
        <v>848</v>
      </c>
      <c r="L18" s="225">
        <v>43577</v>
      </c>
    </row>
    <row r="19" spans="2:12" ht="45">
      <c r="B19" s="195">
        <v>12</v>
      </c>
      <c r="C19" s="226" t="s">
        <v>879</v>
      </c>
      <c r="D19" s="197" t="s">
        <v>880</v>
      </c>
      <c r="E19" s="224" t="s">
        <v>636</v>
      </c>
      <c r="F19" s="224" t="s">
        <v>881</v>
      </c>
      <c r="G19" s="224" t="s">
        <v>647</v>
      </c>
      <c r="H19" s="224" t="s">
        <v>646</v>
      </c>
      <c r="I19" s="224" t="s">
        <v>856</v>
      </c>
      <c r="J19" s="224" t="s">
        <v>638</v>
      </c>
      <c r="K19" s="224" t="s">
        <v>848</v>
      </c>
      <c r="L19" s="229">
        <v>43577</v>
      </c>
    </row>
    <row r="20" spans="2:12" ht="45">
      <c r="B20" s="195">
        <v>13</v>
      </c>
      <c r="C20" s="226" t="s">
        <v>882</v>
      </c>
      <c r="D20" s="226" t="s">
        <v>651</v>
      </c>
      <c r="E20" s="224" t="s">
        <v>636</v>
      </c>
      <c r="F20" s="224" t="s">
        <v>883</v>
      </c>
      <c r="G20" s="224" t="s">
        <v>637</v>
      </c>
      <c r="H20" s="224" t="s">
        <v>638</v>
      </c>
      <c r="I20" s="224" t="s">
        <v>884</v>
      </c>
      <c r="J20" s="224" t="s">
        <v>646</v>
      </c>
      <c r="K20" s="224" t="s">
        <v>885</v>
      </c>
      <c r="L20" s="229">
        <v>43544</v>
      </c>
    </row>
    <row r="21" spans="2:12" ht="56.25">
      <c r="B21" s="195">
        <v>14</v>
      </c>
      <c r="C21" s="200" t="s">
        <v>886</v>
      </c>
      <c r="D21" s="197" t="s">
        <v>652</v>
      </c>
      <c r="E21" s="224" t="s">
        <v>637</v>
      </c>
      <c r="F21" s="224" t="s">
        <v>887</v>
      </c>
      <c r="G21" s="224" t="s">
        <v>639</v>
      </c>
      <c r="H21" s="224" t="s">
        <v>861</v>
      </c>
      <c r="I21" s="224" t="s">
        <v>888</v>
      </c>
      <c r="J21" s="224" t="s">
        <v>636</v>
      </c>
      <c r="K21" s="224" t="s">
        <v>864</v>
      </c>
      <c r="L21" s="229">
        <v>43595</v>
      </c>
    </row>
    <row r="22" spans="2:12" ht="146.25">
      <c r="B22" s="195">
        <v>15</v>
      </c>
      <c r="C22" s="226" t="s">
        <v>889</v>
      </c>
      <c r="D22" s="197" t="s">
        <v>890</v>
      </c>
      <c r="E22" s="224" t="s">
        <v>637</v>
      </c>
      <c r="F22" s="224" t="s">
        <v>891</v>
      </c>
      <c r="G22" s="224" t="s">
        <v>892</v>
      </c>
      <c r="H22" s="224" t="s">
        <v>636</v>
      </c>
      <c r="I22" s="224" t="s">
        <v>893</v>
      </c>
      <c r="J22" s="224" t="s">
        <v>894</v>
      </c>
      <c r="K22" s="224" t="s">
        <v>843</v>
      </c>
      <c r="L22" s="225">
        <v>43577</v>
      </c>
    </row>
    <row r="23" spans="2:12" ht="45">
      <c r="B23" s="195">
        <v>16</v>
      </c>
      <c r="C23" s="226" t="s">
        <v>895</v>
      </c>
      <c r="D23" s="230" t="s">
        <v>896</v>
      </c>
      <c r="E23" s="224" t="s">
        <v>640</v>
      </c>
      <c r="F23" s="224" t="s">
        <v>897</v>
      </c>
      <c r="G23" s="224" t="s">
        <v>641</v>
      </c>
      <c r="H23" s="224" t="s">
        <v>646</v>
      </c>
      <c r="I23" s="224" t="s">
        <v>898</v>
      </c>
      <c r="J23" s="224" t="s">
        <v>636</v>
      </c>
      <c r="K23" s="224" t="s">
        <v>899</v>
      </c>
      <c r="L23" s="229">
        <v>43581</v>
      </c>
    </row>
    <row r="24" spans="2:12" ht="33.75">
      <c r="B24" s="195">
        <v>17</v>
      </c>
      <c r="C24" s="226" t="s">
        <v>900</v>
      </c>
      <c r="D24" s="197" t="s">
        <v>901</v>
      </c>
      <c r="E24" s="333" t="s">
        <v>902</v>
      </c>
      <c r="F24" s="334"/>
      <c r="G24" s="334"/>
      <c r="H24" s="334"/>
      <c r="I24" s="334"/>
      <c r="J24" s="334"/>
      <c r="K24" s="335"/>
      <c r="L24" s="223" t="s">
        <v>838</v>
      </c>
    </row>
    <row r="25" spans="2:12" ht="45">
      <c r="B25" s="195">
        <v>18</v>
      </c>
      <c r="C25" s="226" t="s">
        <v>903</v>
      </c>
      <c r="D25" s="197" t="s">
        <v>904</v>
      </c>
      <c r="E25" s="224" t="s">
        <v>637</v>
      </c>
      <c r="F25" s="224" t="s">
        <v>905</v>
      </c>
      <c r="G25" s="224" t="s">
        <v>647</v>
      </c>
      <c r="H25" s="224" t="s">
        <v>638</v>
      </c>
      <c r="I25" s="224" t="s">
        <v>906</v>
      </c>
      <c r="J25" s="224" t="s">
        <v>646</v>
      </c>
      <c r="K25" s="224" t="s">
        <v>907</v>
      </c>
      <c r="L25" s="229">
        <v>43629</v>
      </c>
    </row>
    <row r="26" spans="2:12" ht="33.75">
      <c r="B26" s="195">
        <v>19</v>
      </c>
      <c r="C26" s="226" t="s">
        <v>908</v>
      </c>
      <c r="D26" s="197" t="s">
        <v>909</v>
      </c>
      <c r="E26" s="224" t="s">
        <v>647</v>
      </c>
      <c r="F26" s="224" t="s">
        <v>910</v>
      </c>
      <c r="G26" s="224" t="s">
        <v>641</v>
      </c>
      <c r="H26" s="224" t="s">
        <v>646</v>
      </c>
      <c r="I26" s="224" t="s">
        <v>872</v>
      </c>
      <c r="J26" s="224" t="s">
        <v>638</v>
      </c>
      <c r="K26" s="224" t="s">
        <v>911</v>
      </c>
      <c r="L26" s="229">
        <v>43629</v>
      </c>
    </row>
    <row r="27" spans="2:12" ht="22.5">
      <c r="B27" s="195">
        <v>20</v>
      </c>
      <c r="C27" s="226" t="s">
        <v>626</v>
      </c>
      <c r="D27" s="197" t="s">
        <v>912</v>
      </c>
      <c r="E27" s="333" t="s">
        <v>626</v>
      </c>
      <c r="F27" s="334"/>
      <c r="G27" s="334"/>
      <c r="H27" s="334"/>
      <c r="I27" s="334"/>
      <c r="J27" s="334"/>
      <c r="K27" s="335"/>
      <c r="L27" s="229">
        <v>43619</v>
      </c>
    </row>
    <row r="28" spans="2:12" ht="33.75">
      <c r="B28" s="195">
        <v>21</v>
      </c>
      <c r="C28" s="226" t="s">
        <v>913</v>
      </c>
      <c r="D28" s="197" t="s">
        <v>914</v>
      </c>
      <c r="E28" s="224" t="s">
        <v>638</v>
      </c>
      <c r="F28" s="224" t="s">
        <v>915</v>
      </c>
      <c r="G28" s="224" t="s">
        <v>637</v>
      </c>
      <c r="H28" s="224" t="s">
        <v>646</v>
      </c>
      <c r="I28" s="224" t="s">
        <v>916</v>
      </c>
      <c r="J28" s="224" t="s">
        <v>647</v>
      </c>
      <c r="K28" s="224" t="s">
        <v>917</v>
      </c>
      <c r="L28" s="229">
        <v>43629</v>
      </c>
    </row>
    <row r="29" spans="2:12" ht="45">
      <c r="B29" s="195">
        <v>22</v>
      </c>
      <c r="C29" s="226" t="s">
        <v>918</v>
      </c>
      <c r="D29" s="197" t="s">
        <v>919</v>
      </c>
      <c r="E29" s="333" t="s">
        <v>920</v>
      </c>
      <c r="F29" s="334"/>
      <c r="G29" s="334"/>
      <c r="H29" s="334"/>
      <c r="I29" s="334"/>
      <c r="J29" s="334"/>
      <c r="K29" s="335"/>
      <c r="L29" s="223">
        <v>43644</v>
      </c>
    </row>
    <row r="30" spans="2:12" ht="45">
      <c r="B30" s="195">
        <v>23</v>
      </c>
      <c r="C30" s="226" t="s">
        <v>921</v>
      </c>
      <c r="D30" s="226" t="s">
        <v>922</v>
      </c>
      <c r="E30" s="196" t="s">
        <v>646</v>
      </c>
      <c r="F30" s="196" t="s">
        <v>923</v>
      </c>
      <c r="G30" s="196" t="s">
        <v>647</v>
      </c>
      <c r="H30" s="196" t="s">
        <v>636</v>
      </c>
      <c r="I30" s="196" t="s">
        <v>924</v>
      </c>
      <c r="J30" s="196" t="s">
        <v>637</v>
      </c>
      <c r="K30" s="231" t="s">
        <v>925</v>
      </c>
      <c r="L30" s="232">
        <v>43642</v>
      </c>
    </row>
    <row r="31" spans="2:12" ht="56.25">
      <c r="B31" s="195">
        <v>24</v>
      </c>
      <c r="C31" s="226" t="s">
        <v>913</v>
      </c>
      <c r="D31" s="197" t="s">
        <v>926</v>
      </c>
      <c r="E31" s="224" t="s">
        <v>638</v>
      </c>
      <c r="F31" s="224" t="s">
        <v>906</v>
      </c>
      <c r="G31" s="224" t="s">
        <v>647</v>
      </c>
      <c r="H31" s="224" t="s">
        <v>646</v>
      </c>
      <c r="I31" s="224" t="s">
        <v>905</v>
      </c>
      <c r="J31" s="224" t="s">
        <v>636</v>
      </c>
      <c r="K31" s="224" t="s">
        <v>927</v>
      </c>
      <c r="L31" s="232">
        <v>43641</v>
      </c>
    </row>
  </sheetData>
  <sheetProtection/>
  <mergeCells count="13">
    <mergeCell ref="E24:K24"/>
    <mergeCell ref="E27:K27"/>
    <mergeCell ref="E29:K29"/>
    <mergeCell ref="C4:D4"/>
    <mergeCell ref="B2:L2"/>
    <mergeCell ref="K4:L4"/>
    <mergeCell ref="B6:B7"/>
    <mergeCell ref="C6:C7"/>
    <mergeCell ref="D6:D7"/>
    <mergeCell ref="E6:J6"/>
    <mergeCell ref="K6:K7"/>
    <mergeCell ref="L6:L7"/>
    <mergeCell ref="E8:K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.00390625" style="47" customWidth="1"/>
    <col min="2" max="2" width="9.8515625" style="167" customWidth="1"/>
    <col min="3" max="3" width="19.7109375" style="129" bestFit="1" customWidth="1"/>
    <col min="4" max="4" width="36.421875" style="129" customWidth="1"/>
    <col min="5" max="5" width="18.421875" style="129" bestFit="1" customWidth="1"/>
    <col min="6" max="6" width="27.8515625" style="129" customWidth="1"/>
    <col min="7" max="7" width="16.57421875" style="129" customWidth="1"/>
    <col min="8" max="8" width="21.57421875" style="129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8" t="s">
        <v>377</v>
      </c>
    </row>
    <row r="2" spans="2:8" ht="12.75">
      <c r="B2" s="347" t="s">
        <v>172</v>
      </c>
      <c r="C2" s="347"/>
      <c r="D2" s="347"/>
      <c r="E2" s="347"/>
      <c r="F2" s="347"/>
      <c r="G2" s="347"/>
      <c r="H2" s="347"/>
    </row>
    <row r="4" spans="2:8" ht="12.75">
      <c r="B4" s="169" t="s">
        <v>148</v>
      </c>
      <c r="C4" s="348" t="s">
        <v>397</v>
      </c>
      <c r="D4" s="348"/>
      <c r="E4" s="348"/>
      <c r="G4" s="170" t="s">
        <v>149</v>
      </c>
      <c r="H4" s="164" t="s">
        <v>737</v>
      </c>
    </row>
    <row r="6" spans="2:8" ht="33.75" customHeight="1">
      <c r="B6" s="171" t="s">
        <v>146</v>
      </c>
      <c r="C6" s="172" t="s">
        <v>173</v>
      </c>
      <c r="D6" s="173" t="s">
        <v>174</v>
      </c>
      <c r="E6" s="173" t="s">
        <v>176</v>
      </c>
      <c r="F6" s="173" t="s">
        <v>175</v>
      </c>
      <c r="G6" s="172" t="s">
        <v>263</v>
      </c>
      <c r="H6" s="172" t="s">
        <v>264</v>
      </c>
    </row>
    <row r="7" spans="2:8" ht="38.25">
      <c r="B7" s="269">
        <v>1</v>
      </c>
      <c r="C7" s="179" t="s">
        <v>738</v>
      </c>
      <c r="D7" s="181" t="s">
        <v>462</v>
      </c>
      <c r="E7" s="210">
        <v>20600400003</v>
      </c>
      <c r="F7" s="181" t="s">
        <v>461</v>
      </c>
      <c r="G7" s="267">
        <v>159000</v>
      </c>
      <c r="H7" s="267">
        <v>331.25</v>
      </c>
    </row>
    <row r="8" spans="2:8" ht="51">
      <c r="B8" s="269">
        <v>2</v>
      </c>
      <c r="C8" s="179" t="s">
        <v>739</v>
      </c>
      <c r="D8" s="181" t="s">
        <v>520</v>
      </c>
      <c r="E8" s="210">
        <v>20565234561</v>
      </c>
      <c r="F8" s="181" t="s">
        <v>421</v>
      </c>
      <c r="G8" s="267">
        <v>198000</v>
      </c>
      <c r="H8" s="267">
        <v>266.13</v>
      </c>
    </row>
    <row r="9" spans="2:8" ht="38.25">
      <c r="B9" s="269">
        <v>3</v>
      </c>
      <c r="C9" s="179" t="s">
        <v>567</v>
      </c>
      <c r="D9" s="181" t="s">
        <v>535</v>
      </c>
      <c r="E9" s="210">
        <v>20566047234</v>
      </c>
      <c r="F9" s="181" t="s">
        <v>440</v>
      </c>
      <c r="G9" s="267">
        <v>25989461</v>
      </c>
      <c r="H9" s="267">
        <v>22053.67</v>
      </c>
    </row>
    <row r="10" spans="2:8" ht="38.25">
      <c r="B10" s="269">
        <v>4</v>
      </c>
      <c r="C10" s="179" t="s">
        <v>740</v>
      </c>
      <c r="D10" s="181" t="s">
        <v>439</v>
      </c>
      <c r="E10" s="210">
        <v>20290849986</v>
      </c>
      <c r="F10" s="181" t="s">
        <v>442</v>
      </c>
      <c r="G10" s="267">
        <v>2052288</v>
      </c>
      <c r="H10" s="267">
        <v>8551.2</v>
      </c>
    </row>
    <row r="11" spans="2:8" ht="51">
      <c r="B11" s="269">
        <v>5</v>
      </c>
      <c r="C11" s="179" t="s">
        <v>739</v>
      </c>
      <c r="D11" s="181" t="s">
        <v>520</v>
      </c>
      <c r="E11" s="210">
        <v>20565234561</v>
      </c>
      <c r="F11" s="181" t="s">
        <v>421</v>
      </c>
      <c r="G11" s="267">
        <v>198000</v>
      </c>
      <c r="H11" s="267">
        <v>532.26</v>
      </c>
    </row>
    <row r="12" spans="2:8" s="201" customFormat="1" ht="38.25">
      <c r="B12" s="269">
        <v>6</v>
      </c>
      <c r="C12" s="179" t="s">
        <v>740</v>
      </c>
      <c r="D12" s="181" t="s">
        <v>439</v>
      </c>
      <c r="E12" s="210">
        <v>20290849986</v>
      </c>
      <c r="F12" s="181" t="s">
        <v>442</v>
      </c>
      <c r="G12" s="267">
        <v>2052288</v>
      </c>
      <c r="H12" s="267">
        <v>8551.2</v>
      </c>
    </row>
    <row r="13" spans="2:8" s="201" customFormat="1" ht="38.25">
      <c r="B13" s="269">
        <v>7</v>
      </c>
      <c r="C13" s="179" t="s">
        <v>740</v>
      </c>
      <c r="D13" s="181" t="s">
        <v>439</v>
      </c>
      <c r="E13" s="210">
        <v>20290849986</v>
      </c>
      <c r="F13" s="181" t="s">
        <v>442</v>
      </c>
      <c r="G13" s="267">
        <v>2052288</v>
      </c>
      <c r="H13" s="267">
        <v>8551.2</v>
      </c>
    </row>
    <row r="14" spans="2:8" ht="63.75">
      <c r="B14" s="269">
        <v>8</v>
      </c>
      <c r="C14" s="210" t="s">
        <v>481</v>
      </c>
      <c r="D14" s="181" t="s">
        <v>451</v>
      </c>
      <c r="E14" s="210">
        <v>20557425889</v>
      </c>
      <c r="F14" s="181" t="s">
        <v>450</v>
      </c>
      <c r="G14" s="267">
        <v>229041.17</v>
      </c>
      <c r="H14" s="267">
        <v>138.39</v>
      </c>
    </row>
    <row r="15" spans="2:8" ht="38.25">
      <c r="B15" s="269">
        <v>9</v>
      </c>
      <c r="C15" s="179" t="s">
        <v>741</v>
      </c>
      <c r="D15" s="181" t="s">
        <v>535</v>
      </c>
      <c r="E15" s="210">
        <v>20603339356</v>
      </c>
      <c r="F15" s="181" t="s">
        <v>565</v>
      </c>
      <c r="G15" s="267">
        <v>5624500</v>
      </c>
      <c r="H15" s="267">
        <v>5900</v>
      </c>
    </row>
    <row r="16" spans="2:8" ht="25.5">
      <c r="B16" s="269">
        <v>10</v>
      </c>
      <c r="C16" s="179" t="s">
        <v>742</v>
      </c>
      <c r="D16" s="181" t="s">
        <v>457</v>
      </c>
      <c r="E16" s="210">
        <v>20489515891</v>
      </c>
      <c r="F16" s="181" t="s">
        <v>456</v>
      </c>
      <c r="G16" s="267">
        <v>89712</v>
      </c>
      <c r="H16" s="267">
        <v>88</v>
      </c>
    </row>
    <row r="17" spans="2:8" ht="63.75">
      <c r="B17" s="269">
        <v>11</v>
      </c>
      <c r="C17" s="179" t="s">
        <v>743</v>
      </c>
      <c r="D17" s="181" t="s">
        <v>701</v>
      </c>
      <c r="E17" s="210">
        <v>20537568756</v>
      </c>
      <c r="F17" s="181" t="s">
        <v>699</v>
      </c>
      <c r="G17" s="267">
        <v>3972572.83</v>
      </c>
      <c r="H17" s="267">
        <v>4160.25</v>
      </c>
    </row>
    <row r="18" spans="2:8" s="201" customFormat="1" ht="63.75">
      <c r="B18" s="269">
        <v>12</v>
      </c>
      <c r="C18" s="179" t="s">
        <v>746</v>
      </c>
      <c r="D18" s="181" t="s">
        <v>747</v>
      </c>
      <c r="E18" s="210">
        <v>20537568756</v>
      </c>
      <c r="F18" s="181" t="s">
        <v>699</v>
      </c>
      <c r="G18" s="267">
        <v>1303075.06</v>
      </c>
      <c r="H18" s="267">
        <v>419.91</v>
      </c>
    </row>
    <row r="19" spans="2:8" ht="38.25">
      <c r="B19" s="269">
        <v>13</v>
      </c>
      <c r="C19" s="179" t="s">
        <v>568</v>
      </c>
      <c r="D19" s="181" t="s">
        <v>558</v>
      </c>
      <c r="E19" s="210">
        <v>20509159051</v>
      </c>
      <c r="F19" s="181" t="s">
        <v>472</v>
      </c>
      <c r="G19" s="268">
        <v>760320</v>
      </c>
      <c r="H19" s="268">
        <v>76032</v>
      </c>
    </row>
    <row r="20" spans="2:8" ht="63.75">
      <c r="B20" s="269">
        <v>14</v>
      </c>
      <c r="C20" s="179" t="s">
        <v>744</v>
      </c>
      <c r="D20" s="181" t="s">
        <v>707</v>
      </c>
      <c r="E20" s="210">
        <v>20160267861</v>
      </c>
      <c r="F20" s="181" t="s">
        <v>705</v>
      </c>
      <c r="G20" s="267">
        <v>1397920.48</v>
      </c>
      <c r="H20" s="267">
        <v>1618</v>
      </c>
    </row>
    <row r="21" spans="2:8" ht="12.75">
      <c r="B21" s="269">
        <v>15</v>
      </c>
      <c r="C21" s="179" t="s">
        <v>745</v>
      </c>
      <c r="D21" s="181" t="s">
        <v>554</v>
      </c>
      <c r="E21" s="210">
        <v>20382072023</v>
      </c>
      <c r="F21" s="181" t="s">
        <v>552</v>
      </c>
      <c r="G21" s="267">
        <v>119475</v>
      </c>
      <c r="H21" s="267">
        <v>1000</v>
      </c>
    </row>
    <row r="22" spans="2:8" ht="12.75">
      <c r="B22" s="269">
        <v>16</v>
      </c>
      <c r="C22" s="181" t="s">
        <v>745</v>
      </c>
      <c r="D22" s="181" t="s">
        <v>554</v>
      </c>
      <c r="E22" s="210">
        <v>20382072023</v>
      </c>
      <c r="F22" s="181" t="s">
        <v>552</v>
      </c>
      <c r="G22" s="267">
        <v>119475</v>
      </c>
      <c r="H22" s="267">
        <v>1000</v>
      </c>
    </row>
    <row r="23" spans="2:8" s="201" customFormat="1" ht="12.75">
      <c r="B23" s="269">
        <v>17</v>
      </c>
      <c r="C23" s="179" t="s">
        <v>745</v>
      </c>
      <c r="D23" s="181" t="s">
        <v>554</v>
      </c>
      <c r="E23" s="210">
        <v>20382072023</v>
      </c>
      <c r="F23" s="181" t="s">
        <v>552</v>
      </c>
      <c r="G23" s="267">
        <v>119475</v>
      </c>
      <c r="H23" s="267">
        <v>1000</v>
      </c>
    </row>
    <row r="24" spans="2:8" s="201" customFormat="1" ht="12.75">
      <c r="B24" s="269">
        <v>18</v>
      </c>
      <c r="C24" s="179" t="s">
        <v>745</v>
      </c>
      <c r="D24" s="181" t="s">
        <v>554</v>
      </c>
      <c r="E24" s="210">
        <v>20382072023</v>
      </c>
      <c r="F24" s="181" t="s">
        <v>552</v>
      </c>
      <c r="G24" s="267">
        <v>119475</v>
      </c>
      <c r="H24" s="267">
        <v>1000</v>
      </c>
    </row>
    <row r="25" spans="2:8" s="201" customFormat="1" ht="25.5">
      <c r="B25" s="269">
        <v>19</v>
      </c>
      <c r="C25" s="181" t="s">
        <v>929</v>
      </c>
      <c r="D25" s="181" t="s">
        <v>930</v>
      </c>
      <c r="E25" s="210">
        <v>20600109767</v>
      </c>
      <c r="F25" s="181" t="s">
        <v>931</v>
      </c>
      <c r="G25" s="267">
        <v>31600</v>
      </c>
      <c r="H25" s="267">
        <v>250.293</v>
      </c>
    </row>
    <row r="26" spans="2:8" s="201" customFormat="1" ht="25.5">
      <c r="B26" s="269">
        <v>20</v>
      </c>
      <c r="C26" s="181" t="s">
        <v>932</v>
      </c>
      <c r="D26" s="181" t="s">
        <v>933</v>
      </c>
      <c r="E26" s="210">
        <v>20513441623</v>
      </c>
      <c r="F26" s="181" t="s">
        <v>934</v>
      </c>
      <c r="G26" s="267">
        <v>1500</v>
      </c>
      <c r="H26" s="267">
        <v>0.35</v>
      </c>
    </row>
    <row r="27" spans="2:8" s="201" customFormat="1" ht="38.25">
      <c r="B27" s="269">
        <v>21</v>
      </c>
      <c r="C27" s="181" t="s">
        <v>935</v>
      </c>
      <c r="D27" s="181" t="s">
        <v>936</v>
      </c>
      <c r="E27" s="210">
        <v>20513441623</v>
      </c>
      <c r="F27" s="181" t="s">
        <v>934</v>
      </c>
      <c r="G27" s="267">
        <v>800</v>
      </c>
      <c r="H27" s="267">
        <v>0.26</v>
      </c>
    </row>
    <row r="28" spans="2:8" s="201" customFormat="1" ht="38.25">
      <c r="B28" s="269">
        <v>22</v>
      </c>
      <c r="C28" s="181" t="s">
        <v>937</v>
      </c>
      <c r="D28" s="181" t="s">
        <v>938</v>
      </c>
      <c r="E28" s="210">
        <v>20513441623</v>
      </c>
      <c r="F28" s="181" t="s">
        <v>934</v>
      </c>
      <c r="G28" s="267">
        <v>1500</v>
      </c>
      <c r="H28" s="267">
        <v>0.48</v>
      </c>
    </row>
    <row r="29" spans="2:8" s="201" customFormat="1" ht="25.5">
      <c r="B29" s="269">
        <v>23</v>
      </c>
      <c r="C29" s="181" t="s">
        <v>939</v>
      </c>
      <c r="D29" s="181" t="s">
        <v>940</v>
      </c>
      <c r="E29" s="210">
        <v>20544841867</v>
      </c>
      <c r="F29" s="181" t="s">
        <v>941</v>
      </c>
      <c r="G29" s="267">
        <v>2800</v>
      </c>
      <c r="H29" s="267">
        <v>0.21</v>
      </c>
    </row>
    <row r="30" spans="2:8" s="201" customFormat="1" ht="25.5">
      <c r="B30" s="269">
        <v>24</v>
      </c>
      <c r="C30" s="181" t="s">
        <v>942</v>
      </c>
      <c r="D30" s="181" t="s">
        <v>943</v>
      </c>
      <c r="E30" s="210">
        <v>20516406837</v>
      </c>
      <c r="F30" s="181" t="s">
        <v>944</v>
      </c>
      <c r="G30" s="267">
        <v>1550.87</v>
      </c>
      <c r="H30" s="267">
        <v>0.12</v>
      </c>
    </row>
    <row r="31" spans="2:8" s="201" customFormat="1" ht="12.75">
      <c r="B31" s="269">
        <v>25</v>
      </c>
      <c r="C31" s="181" t="s">
        <v>945</v>
      </c>
      <c r="D31" s="181" t="s">
        <v>946</v>
      </c>
      <c r="E31" s="210">
        <v>10454292893</v>
      </c>
      <c r="F31" s="181" t="s">
        <v>947</v>
      </c>
      <c r="G31" s="267">
        <v>660</v>
      </c>
      <c r="H31" s="267">
        <v>0.83</v>
      </c>
    </row>
    <row r="32" spans="2:8" s="201" customFormat="1" ht="25.5">
      <c r="B32" s="269">
        <v>26</v>
      </c>
      <c r="C32" s="181" t="s">
        <v>948</v>
      </c>
      <c r="D32" s="181" t="s">
        <v>949</v>
      </c>
      <c r="E32" s="210">
        <v>20601549647</v>
      </c>
      <c r="F32" s="181" t="s">
        <v>950</v>
      </c>
      <c r="G32" s="267">
        <v>720</v>
      </c>
      <c r="H32" s="267">
        <v>0.28</v>
      </c>
    </row>
    <row r="33" spans="2:8" s="201" customFormat="1" ht="25.5">
      <c r="B33" s="269">
        <v>27</v>
      </c>
      <c r="C33" s="181" t="s">
        <v>951</v>
      </c>
      <c r="D33" s="181" t="s">
        <v>952</v>
      </c>
      <c r="E33" s="210">
        <v>10073392425</v>
      </c>
      <c r="F33" s="181" t="s">
        <v>953</v>
      </c>
      <c r="G33" s="267">
        <v>1300</v>
      </c>
      <c r="H33" s="267">
        <v>0.21</v>
      </c>
    </row>
    <row r="34" spans="2:8" s="201" customFormat="1" ht="25.5">
      <c r="B34" s="269">
        <v>28</v>
      </c>
      <c r="C34" s="181" t="s">
        <v>954</v>
      </c>
      <c r="D34" s="181" t="s">
        <v>955</v>
      </c>
      <c r="E34" s="210">
        <v>20516377551</v>
      </c>
      <c r="F34" s="181" t="s">
        <v>956</v>
      </c>
      <c r="G34" s="267">
        <v>32000</v>
      </c>
      <c r="H34" s="267">
        <v>210</v>
      </c>
    </row>
    <row r="35" spans="2:8" s="201" customFormat="1" ht="12.75">
      <c r="B35" s="269">
        <v>29</v>
      </c>
      <c r="C35" s="181" t="s">
        <v>957</v>
      </c>
      <c r="D35" s="181" t="s">
        <v>958</v>
      </c>
      <c r="E35" s="210">
        <v>20100123411</v>
      </c>
      <c r="F35" s="181" t="s">
        <v>959</v>
      </c>
      <c r="G35" s="267">
        <v>28115</v>
      </c>
      <c r="H35" s="267">
        <v>30.8</v>
      </c>
    </row>
    <row r="36" spans="2:8" s="201" customFormat="1" ht="12.75">
      <c r="B36" s="269">
        <v>30</v>
      </c>
      <c r="C36" s="181" t="s">
        <v>960</v>
      </c>
      <c r="D36" s="181" t="s">
        <v>961</v>
      </c>
      <c r="E36" s="210">
        <v>20392531786</v>
      </c>
      <c r="F36" s="181" t="s">
        <v>962</v>
      </c>
      <c r="G36" s="267">
        <v>652.5</v>
      </c>
      <c r="H36" s="267">
        <v>0.26</v>
      </c>
    </row>
    <row r="37" spans="2:8" s="201" customFormat="1" ht="25.5">
      <c r="B37" s="269">
        <v>31</v>
      </c>
      <c r="C37" s="181" t="s">
        <v>942</v>
      </c>
      <c r="D37" s="181" t="s">
        <v>963</v>
      </c>
      <c r="E37" s="210">
        <v>20516406837</v>
      </c>
      <c r="F37" s="181" t="s">
        <v>944</v>
      </c>
      <c r="G37" s="267">
        <v>1550.87</v>
      </c>
      <c r="H37" s="267">
        <v>155.087</v>
      </c>
    </row>
    <row r="38" spans="2:8" s="201" customFormat="1" ht="12.75">
      <c r="B38" s="269">
        <v>32</v>
      </c>
      <c r="C38" s="181" t="s">
        <v>964</v>
      </c>
      <c r="D38" s="181" t="s">
        <v>965</v>
      </c>
      <c r="E38" s="210">
        <v>20487137422</v>
      </c>
      <c r="F38" s="181" t="s">
        <v>966</v>
      </c>
      <c r="G38" s="267">
        <v>18684.62</v>
      </c>
      <c r="H38" s="267">
        <v>1868.46</v>
      </c>
    </row>
    <row r="39" spans="2:8" s="201" customFormat="1" ht="25.5">
      <c r="B39" s="269">
        <v>33</v>
      </c>
      <c r="C39" s="181" t="s">
        <v>967</v>
      </c>
      <c r="D39" s="181" t="s">
        <v>968</v>
      </c>
      <c r="E39" s="210">
        <v>20519252628</v>
      </c>
      <c r="F39" s="181" t="s">
        <v>969</v>
      </c>
      <c r="G39" s="267">
        <v>27821.54</v>
      </c>
      <c r="H39" s="267">
        <v>2782.15</v>
      </c>
    </row>
  </sheetData>
  <sheetProtection/>
  <mergeCells count="2">
    <mergeCell ref="B2:H2"/>
    <mergeCell ref="C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2019-01-16T14:42:18Z</cp:lastPrinted>
  <dcterms:created xsi:type="dcterms:W3CDTF">2013-03-02T00:49:18Z</dcterms:created>
  <dcterms:modified xsi:type="dcterms:W3CDTF">2019-07-24T20:02:14Z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