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150" windowHeight="7965" tabRatio="759" activeTab="0"/>
  </bookViews>
  <sheets>
    <sheet name="F8" sheetId="1" r:id="rId1"/>
  </sheets>
  <definedNames/>
  <calcPr fullCalcOnLoad="1"/>
</workbook>
</file>

<file path=xl/sharedStrings.xml><?xml version="1.0" encoding="utf-8"?>
<sst xmlns="http://schemas.openxmlformats.org/spreadsheetml/2006/main" count="666" uniqueCount="419">
  <si>
    <t>N°</t>
  </si>
  <si>
    <t>Empresa</t>
  </si>
  <si>
    <t>Periodo</t>
  </si>
  <si>
    <t>Nombre del Proveedor o Contratista</t>
  </si>
  <si>
    <t>RUC del Proveedor o Contratista</t>
  </si>
  <si>
    <t>ORDENES DE COMPRA Y SERVICIOS EMITIDAS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</si>
  <si>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</si>
  <si>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</si>
  <si>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</si>
  <si>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</si>
  <si>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</si>
  <si>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8</t>
  </si>
  <si>
    <t>TELEFONICA DEL PERU S.A.A.</t>
  </si>
  <si>
    <t>ORGANIZACION DE AVIACION CIVIL INTERNACIONAL</t>
  </si>
  <si>
    <t>METRAMARK SAC</t>
  </si>
  <si>
    <t>DATOS TECNICOS S.A.</t>
  </si>
  <si>
    <t>PRODUCCIONES GENESIS S.A.C.</t>
  </si>
  <si>
    <t>PARDO SOCIEDAD ANONIMA CERRADA</t>
  </si>
  <si>
    <t>COPISERVICE E.I.R.L.</t>
  </si>
  <si>
    <t>TECHNO SOLUTIONS S.A.C.</t>
  </si>
  <si>
    <t>PLENA GROUP S.A.C.</t>
  </si>
  <si>
    <t>LIDERAZGO EMPRESARIAL S.R.LTDA</t>
  </si>
  <si>
    <t>AEDIS GROUP S.A.C</t>
  </si>
  <si>
    <t>SEDAPAL -SERVICIO DE AGUA POTABLE Y ALCANTARILLADO DE LIMA</t>
  </si>
  <si>
    <t>ARQUINSER SOCIEDAD ANONIMA CERRADA</t>
  </si>
  <si>
    <t>RIMAC  SEGUROS Y REASEGUROS S.A.</t>
  </si>
  <si>
    <t>JKS CONSULTORIA Y SERVICIOS S.A.C.</t>
  </si>
  <si>
    <t>ASOCIACION CENTRO EDUCACIONAL NIKKEI</t>
  </si>
  <si>
    <t>LIMA AIRPORT PARTNERS S.R.L.</t>
  </si>
  <si>
    <t>GMD S.A.</t>
  </si>
  <si>
    <t>MORCOM INTERNATIONAL INC.</t>
  </si>
  <si>
    <t>LLOYD`S REGISTER CENTRAL AND SOUTH AMERICA LIMITED-SUCURSAL DEL PERU</t>
  </si>
  <si>
    <t>SERVICIOS MEDICOS NATANAEL S.A.C.</t>
  </si>
  <si>
    <t>STAR PRINTING S.A.C</t>
  </si>
  <si>
    <t>LAM GRAF EIRL</t>
  </si>
  <si>
    <t>MOGOLLON GAMARRA MARGOT ANTONIA</t>
  </si>
  <si>
    <t>SOLUCIONES HA S.A.C.</t>
  </si>
  <si>
    <t>K &amp; E BAUTISTA SAC</t>
  </si>
  <si>
    <t>MANUEL OJEDA REPRESENTACIONES S.R.L.</t>
  </si>
  <si>
    <t>TALENT CONSULTING EIRL</t>
  </si>
  <si>
    <t>VILLA GALLO PAULO ELOY YURY</t>
  </si>
  <si>
    <t>COMERCIALIZADORA E IMPORTADORA RAY OF LIGHT SAC</t>
  </si>
  <si>
    <t>INGENIO PUBLICITARIO SR LTDA</t>
  </si>
  <si>
    <t>ED Y BE COOL SOLUTIONS SRL.</t>
  </si>
  <si>
    <t>INFINITEK S.A.C.</t>
  </si>
  <si>
    <t>CELIS RENGIFO CRISTHOPER ANTONY AARON</t>
  </si>
  <si>
    <t>SISTEMA 10 S.A.C.</t>
  </si>
  <si>
    <t>BENAVIDES FIDEL ROLANDO ZOE</t>
  </si>
  <si>
    <t>COMPRAS ESTATALES NET SOCIEDAD ANONIMA CERRADA</t>
  </si>
  <si>
    <t>SPOT COLOR SAC</t>
  </si>
  <si>
    <t>SERVICIOS TECNICOS AGRUPADOS EIRL</t>
  </si>
  <si>
    <t>MAQUINARIAS S.A.</t>
  </si>
  <si>
    <t>GARCIA MARTINEZ ESTEBAN</t>
  </si>
  <si>
    <t>UBIQ S.A.C.</t>
  </si>
  <si>
    <t>RIVALUDI E.I.R.L.</t>
  </si>
  <si>
    <t>MINISTERIO DE TRANSPORTES Y COMUNICACIONES - COMUNICACIONES</t>
  </si>
  <si>
    <t>YCHIFORMAS S.A.</t>
  </si>
  <si>
    <t>ESTUDIO LUIS ECHECOPAR GARCIA S.R.L.</t>
  </si>
  <si>
    <t>GLOBAL LOGISTICS FORWARDING ADUANAS SAC</t>
  </si>
  <si>
    <t>MAMANI CASTAÑEDA RONALD</t>
  </si>
  <si>
    <t>SERVICIOS GENERALES FELPAR S.A.C.</t>
  </si>
  <si>
    <t>GRUPO PRINTPERU S.A.C.</t>
  </si>
  <si>
    <t>TEU PUBLICIDAD E.I.R.L.</t>
  </si>
  <si>
    <t>CAMACHO GONZALES DE SANCHEZ ISABEL LUZ</t>
  </si>
  <si>
    <t>MARTEL CORNELIO PABLO</t>
  </si>
  <si>
    <t>NUÑEZ CORONEL MAXIMO PABLO</t>
  </si>
  <si>
    <t>VIALUSA S.A.C</t>
  </si>
  <si>
    <t>FERNANDEZ PALOMINO BRADDY ALBERTO</t>
  </si>
  <si>
    <t>SAN SEBASTIAN EDIFICACIONES S.R.L.</t>
  </si>
  <si>
    <t>TALLEDO GARCIA DANIEL ANSELMO</t>
  </si>
  <si>
    <t>MORENO PARIONA  JUAN DOMINGO</t>
  </si>
  <si>
    <t>INGENIUM SOLUCIONES INFORMATICAS PERU SAC</t>
  </si>
  <si>
    <t>ISETEK S.A.</t>
  </si>
  <si>
    <t>DP COMUNICACIONES S.A.C.</t>
  </si>
  <si>
    <t>JAVIER DOLORIER TORRES ABOGADOS EMPRESA INDIV DE RESPONSABILIDAD LIMITADA</t>
  </si>
  <si>
    <t>J.B. SOLUCIONES INTEGRALES S.A.C.</t>
  </si>
  <si>
    <t xml:space="preserve"> INDUSTRIES GALVANIC &amp; COATING SPECIAL S.A.C.</t>
  </si>
  <si>
    <t>IP CORPORATION E.I.R.L</t>
  </si>
  <si>
    <t>CONDOR MONTES ELEUTERIO</t>
  </si>
  <si>
    <t>VILLAVICENCIO CARDENAS FRANCISCO JAVIER</t>
  </si>
  <si>
    <t>FERNANDEZ OSTOS JULIO CRISPIN</t>
  </si>
  <si>
    <t>CENTRO DE DIAGNOSTICO VEHICULAR SAC.</t>
  </si>
  <si>
    <t>IRON MOUNTAIN PERU S.A.</t>
  </si>
  <si>
    <t>NU-EZ PALOMINO PEDRO GERMAN</t>
  </si>
  <si>
    <t>DEIMOS SPACE S.L.U.</t>
  </si>
  <si>
    <t>ROTASISTEMAS E.I.R.L.</t>
  </si>
  <si>
    <t>REPRES. Y SERVICIOS MULTIPLES EIRL</t>
  </si>
  <si>
    <t>FIREMED SOCIEDAD ANONIMA CERRADA</t>
  </si>
  <si>
    <t>PAPELERA  NACIONAL  S.A.</t>
  </si>
  <si>
    <t>INVERSIONES ANCONA SAC</t>
  </si>
  <si>
    <t xml:space="preserve"> OK COMPUTER S.R.L.</t>
  </si>
  <si>
    <t>SALCCA QUISPE YUDY YOLANDA</t>
  </si>
  <si>
    <t>MITSUI AUTOMOTRIZ S.A.</t>
  </si>
  <si>
    <t>INGECON E INVERSIONES LION S.A.C.</t>
  </si>
  <si>
    <t>CONTINENTAL S.A.C.</t>
  </si>
  <si>
    <t>UNIVERSAL TRADING SERVICES SA</t>
  </si>
  <si>
    <t>COMERCIALIZADORA EBENEZER S.A.C</t>
  </si>
  <si>
    <t>CADDIN S.A.C.</t>
  </si>
  <si>
    <t>COPRISMA S.R.L</t>
  </si>
  <si>
    <t>INVERSIONES GENERALES SUARMOV S.A.C.</t>
  </si>
  <si>
    <t>SODIMAC PERU S.A.</t>
  </si>
  <si>
    <t>DOLPHIN TELECOM DEL PERU S.A.C..</t>
  </si>
  <si>
    <t>ATX TECNOLOGIA AVANZADA EMP.INDIV. RESPONS. LTDA</t>
  </si>
  <si>
    <t>SIGELEC</t>
  </si>
  <si>
    <t>PERUANA DE COMBUSTIBLES S.A.</t>
  </si>
  <si>
    <t>PROMOTORES ELECTRICOS S.A</t>
  </si>
  <si>
    <t>PIZATEC SAC</t>
  </si>
  <si>
    <t>IMPORTACIONES HIRAOKA S.A.C.</t>
  </si>
  <si>
    <t>REPRESENTACIONES Y SERVICIOS GENERALES SHEDECI E.I.R.L.</t>
  </si>
  <si>
    <t>CISTRONIX PERU S.A.C.</t>
  </si>
  <si>
    <t>GRUPO VENTURA PERU S.A.C.</t>
  </si>
  <si>
    <t>TECNIPRESS SAC.</t>
  </si>
  <si>
    <t>SERVOSA COMBUSTIBLES SAC</t>
  </si>
  <si>
    <t>FURSYS S.A.</t>
  </si>
  <si>
    <t>EVOLUTION TECH S.A.C.</t>
  </si>
  <si>
    <t>TAI HENG  S.A.</t>
  </si>
  <si>
    <t>ELEONOR E.I.R.L.</t>
  </si>
  <si>
    <t>CORPORACION KAPEM S.A.C.</t>
  </si>
  <si>
    <t>CORPORACION LUZMAR S.A.C.</t>
  </si>
  <si>
    <t>STARLING GRUOP S.A.C</t>
  </si>
  <si>
    <t>TECNO SYSTEMS &amp; SERVICES S.A.C.</t>
  </si>
  <si>
    <t>NEW SOLUTIONS PERU SAC</t>
  </si>
  <si>
    <t>SERVICIOS DIMSSA SRL</t>
  </si>
  <si>
    <t>DIAXIS S.A.C.</t>
  </si>
  <si>
    <t>OGAMIG S.A.C.</t>
  </si>
  <si>
    <t>DIMERC PERU S.A.C.</t>
  </si>
  <si>
    <t>ROCHA SOLIS LUIS ALFONSO</t>
  </si>
  <si>
    <t>KEIZAITEC  S.R.L.</t>
  </si>
  <si>
    <t>20100017491</t>
  </si>
  <si>
    <t>20507969497</t>
  </si>
  <si>
    <t>20504795790</t>
  </si>
  <si>
    <t>20336260702</t>
  </si>
  <si>
    <t>20293877964</t>
  </si>
  <si>
    <t>20520847767</t>
  </si>
  <si>
    <t>20100466709</t>
  </si>
  <si>
    <t>20509589497</t>
  </si>
  <si>
    <t>20455144125</t>
  </si>
  <si>
    <t>20260566246</t>
  </si>
  <si>
    <t>20556736759</t>
  </si>
  <si>
    <t>20100152356</t>
  </si>
  <si>
    <t>20553593426</t>
  </si>
  <si>
    <t>20100041953</t>
  </si>
  <si>
    <t>20504556612</t>
  </si>
  <si>
    <t>20509394301</t>
  </si>
  <si>
    <t>20501577252</t>
  </si>
  <si>
    <t>20100153751</t>
  </si>
  <si>
    <t>20101010104</t>
  </si>
  <si>
    <t>20508916079</t>
  </si>
  <si>
    <t>20549481401</t>
  </si>
  <si>
    <t>20545777968</t>
  </si>
  <si>
    <t>20507117652</t>
  </si>
  <si>
    <t>10080269086</t>
  </si>
  <si>
    <t>20566502535</t>
  </si>
  <si>
    <t>20518934253</t>
  </si>
  <si>
    <t>20100330475</t>
  </si>
  <si>
    <t>20515357310</t>
  </si>
  <si>
    <t>10449719331</t>
  </si>
  <si>
    <t>20479548782</t>
  </si>
  <si>
    <t>20203273321</t>
  </si>
  <si>
    <t>20555441585</t>
  </si>
  <si>
    <t>20509159051</t>
  </si>
  <si>
    <t>10760117621</t>
  </si>
  <si>
    <t>20255390288</t>
  </si>
  <si>
    <t>10105507599</t>
  </si>
  <si>
    <t>20554205489</t>
  </si>
  <si>
    <t>20510240368</t>
  </si>
  <si>
    <t>20514512877</t>
  </si>
  <si>
    <t>20160286068</t>
  </si>
  <si>
    <t>10092401044</t>
  </si>
  <si>
    <t>20492538931</t>
  </si>
  <si>
    <t>20600178297</t>
  </si>
  <si>
    <t>20380417465</t>
  </si>
  <si>
    <t>20259402965</t>
  </si>
  <si>
    <t>20510037562</t>
  </si>
  <si>
    <t>20548338060</t>
  </si>
  <si>
    <t>10455891596</t>
  </si>
  <si>
    <t>20600594410</t>
  </si>
  <si>
    <t>20600123638</t>
  </si>
  <si>
    <t>20546487319</t>
  </si>
  <si>
    <t>10084551771</t>
  </si>
  <si>
    <t>10316536480</t>
  </si>
  <si>
    <t>10092682833</t>
  </si>
  <si>
    <t>20461192077</t>
  </si>
  <si>
    <t>10073419340</t>
  </si>
  <si>
    <t>20522893863</t>
  </si>
  <si>
    <t>10400975219</t>
  </si>
  <si>
    <t>10424336250</t>
  </si>
  <si>
    <t>20509031411</t>
  </si>
  <si>
    <t>20100862132</t>
  </si>
  <si>
    <t>20510709099</t>
  </si>
  <si>
    <t>20514243361</t>
  </si>
  <si>
    <t>20522499456</t>
  </si>
  <si>
    <t>20392559958</t>
  </si>
  <si>
    <t>20548806004</t>
  </si>
  <si>
    <t>10093158046</t>
  </si>
  <si>
    <t>10256979841</t>
  </si>
  <si>
    <t>10228946261</t>
  </si>
  <si>
    <t>20515124218</t>
  </si>
  <si>
    <t>20390724919</t>
  </si>
  <si>
    <t>10082166403</t>
  </si>
  <si>
    <t>20339285561</t>
  </si>
  <si>
    <t>20352215814</t>
  </si>
  <si>
    <t>20538053377</t>
  </si>
  <si>
    <t>20100047641</t>
  </si>
  <si>
    <t>20167795120</t>
  </si>
  <si>
    <t>20437217042</t>
  </si>
  <si>
    <t>10411638524</t>
  </si>
  <si>
    <t>20256211310</t>
  </si>
  <si>
    <t>20542032503</t>
  </si>
  <si>
    <t>20100038146</t>
  </si>
  <si>
    <t>20600588746</t>
  </si>
  <si>
    <t>20556227790</t>
  </si>
  <si>
    <t>20109709116</t>
  </si>
  <si>
    <t>20101205861</t>
  </si>
  <si>
    <t>20546485456</t>
  </si>
  <si>
    <t>20389230724</t>
  </si>
  <si>
    <t>20467305931</t>
  </si>
  <si>
    <t>20551464891</t>
  </si>
  <si>
    <t>20268214527</t>
  </si>
  <si>
    <t>20259033072</t>
  </si>
  <si>
    <t>20100084172</t>
  </si>
  <si>
    <t>20547754400</t>
  </si>
  <si>
    <t>20100016681</t>
  </si>
  <si>
    <t>20600380550</t>
  </si>
  <si>
    <t>20256498422</t>
  </si>
  <si>
    <t>20553450749</t>
  </si>
  <si>
    <t>20508594870</t>
  </si>
  <si>
    <t>20524279160</t>
  </si>
  <si>
    <t>20269863626</t>
  </si>
  <si>
    <t>20557640933</t>
  </si>
  <si>
    <t>20100274621</t>
  </si>
  <si>
    <t>20510962151</t>
  </si>
  <si>
    <t>20600108931</t>
  </si>
  <si>
    <t>20555815418</t>
  </si>
  <si>
    <t>20566234930</t>
  </si>
  <si>
    <t>20523787021</t>
  </si>
  <si>
    <t>20556731285</t>
  </si>
  <si>
    <t>20107508652</t>
  </si>
  <si>
    <t>20521159490</t>
  </si>
  <si>
    <t>20492631800</t>
  </si>
  <si>
    <t>20537321190</t>
  </si>
  <si>
    <t>10257349174</t>
  </si>
  <si>
    <t>20543026906</t>
  </si>
  <si>
    <t>SERVICIO TELEFONIA MOVIL</t>
  </si>
  <si>
    <t>TELEFONO CELULAR</t>
  </si>
  <si>
    <t>SERVICIO OBRA PARCHADI, SELLADO ASFALTICO Y SEÑALIZACION AREA DE MOVIMIENTO DE AERONAVES DEL AEROPUERTO DE RIOJA.</t>
  </si>
  <si>
    <t>SERVICIO SALDO DE LA OBRA CONSTRUCCION DE UN CERCO PERIMETRICO EN LOS TERRENOS DE LA ESTACION SANTA ROSA.</t>
  </si>
  <si>
    <t>MAQUINA TRITURADORA DE PAPEL</t>
  </si>
  <si>
    <t>EQUIPOS TEST DE PRUEBA PARA PÓRTICOS DETECTORES DE METALES</t>
  </si>
  <si>
    <t>SERVICIO DE ACONDICIONAMIENTO PUESTO VIGILANCIA ESTACIONAMIENTO ZONA SUR</t>
  </si>
  <si>
    <t>SERVICIO DE ACONDICIONAMIENTO DE SSHH</t>
  </si>
  <si>
    <t>SERVICIO DE INSPECCION TECNICA VEHICULAR ORDINARIA</t>
  </si>
  <si>
    <t>CINTA MAGNETICA 4MM T/DDS-2 170M (36/72 GB)</t>
  </si>
  <si>
    <t>DISCO DURO 250 GB SATA</t>
  </si>
  <si>
    <t>DISCO DURO PARA SERVIDOR (SEGUN ESPECIFICACIONES TECNICAS)</t>
  </si>
  <si>
    <t>LETRERO DE IDENTIFICACION DE ACCESO</t>
  </si>
  <si>
    <t>MASCARILLA, GUANTES, ALGODÓN Y ALCOHOL</t>
  </si>
  <si>
    <t>ESCOBILLA, DISCO DE CORTE Y HOJA DE SIERRA</t>
  </si>
  <si>
    <t>SERVICIO DE MANTENIMIENTO CORRECTIVO DE MOBILIARIO</t>
  </si>
  <si>
    <t>UTILES DE ESCRIORIO</t>
  </si>
  <si>
    <t>SERVICIO DE FOTOCOPIADO SEDE CENTRAL CORPAC S.A.</t>
  </si>
  <si>
    <t>PISO VINILICO Y PEGAMENTO ASFALTICO</t>
  </si>
  <si>
    <t>PINTURA</t>
  </si>
  <si>
    <t>MATERILES DE FERRETERIA</t>
  </si>
  <si>
    <t>MATERIALES ELECTRICOS</t>
  </si>
  <si>
    <t>PAD ERGONOMICO PARA MOUSE</t>
  </si>
  <si>
    <t>CINTA P/IMPRESORA EPSON DFX-9000 (MATRICIAL)</t>
  </si>
  <si>
    <t>TARJETAS DE PVC TAMAÑO CR-80</t>
  </si>
  <si>
    <t>NUMERADOR AUTOMATICO.</t>
  </si>
  <si>
    <t>BATERÍAS RECARGABLE PARA EQUIPO DE COMUNICACIÓN</t>
  </si>
  <si>
    <t>SERV. REP. MOTOR COMPRESOR, DEL EQ. DE AACC, SERIE 2608G40081, C/B-0139679, INCLUYE CAMBIO DE BORNERA,BOCINA,RECTIFICACION DE EJE, CAMBIO DE PISTONES,</t>
  </si>
  <si>
    <t>MANTENIMIENTO DE EXTRACTORES E INYECTORES DE AIRE DEL NUEVO CENTRO DE CONTROL SEDE CENTRAL CORPAC S.A. SEGUN TERMINOS DE REFERENCIA</t>
  </si>
  <si>
    <t>CORTINAS ENROLLABLES ROLLER</t>
  </si>
  <si>
    <t>ALFOMBRA MODULAR</t>
  </si>
  <si>
    <t>POWER SUPPLY (SEG. ESPEC. TEC)</t>
  </si>
  <si>
    <t>SERVICIO REPARACION DE LLANTAS (PARCHADO), BALANCEO DE RUEDAS, SERVICIO CAMBIO DE LLANTAS</t>
  </si>
  <si>
    <t>CONTRATACIÓN ASESOR LEGAL EXTERNO QUE ASESORE Y PATROCINE AL SEÑOR GERENTE GENERAL DE CORPAC SA EN LA DENUNCIA PENAL INTERPUESTA POR EL SITE CORPAC.</t>
  </si>
  <si>
    <t>EQUIPO D/RECATE HIDRAULICO D/CORTE SEPARACION C/ACCESORIOS S/ESPECIF.</t>
  </si>
  <si>
    <t>MESA DE REUNIONES</t>
  </si>
  <si>
    <t>SILLA DE DIRECTORIO</t>
  </si>
  <si>
    <t>SERVICIO DE EMPASTADO DE 500 LIBROS CONTABLES</t>
  </si>
  <si>
    <t>TELEVISOR LED 3D DE 55"</t>
  </si>
  <si>
    <t>SERVICIO DE CROMADO Y PULIDO DE SOPORTE PARA EQUIPO FOTOMETRICO, SEGUN TERMINOS DE REFERENCIA.</t>
  </si>
  <si>
    <t>SERVICIO DE PRESTACION ACCESORIA DERIVADA DE CONTRATO GL.021.2014</t>
  </si>
  <si>
    <t>EQUIPO DE RAYOS "X"</t>
  </si>
  <si>
    <t>PUBLIC. DIARIO EL PERUANO - RES. GERENCIA GENERAL N° 074.15-DESIG. SR. JOSE A. GONZALES PORTAL-REV.Y DES RESPONS. ENT. INFO. AL CIUD - GCAF.031.2015.I</t>
  </si>
  <si>
    <t>PUBLIC. 18 DD. JJ DE ING. DE BIENES Y RENTAS SEC. 2DA. DIAIRIO EL PERUANO -MEMO GCAF.GP.1.4594</t>
  </si>
  <si>
    <t>IMPRESORA PARA PLANOS DE FORMATO AMPLIO</t>
  </si>
  <si>
    <t>MASCARILLA DE PROTECCION RESPIRATORIA</t>
  </si>
  <si>
    <t>CONFECCION DE LETREROS DE SEÑALIZACION PARA LOS RACKS Y ANAQUELES DE ALMACEN DMA</t>
  </si>
  <si>
    <t>SERVICIO DE TRANSPORTE, CUSTODIA Y ALMACENAMIENTO EXTERNO DE CINTAS BACKUPS</t>
  </si>
  <si>
    <t>MANTENIMIENTO Y CALIBRACIÓN DEL EQUIPO SISTEMA DE POSICIONAMIENTO SATELITAL</t>
  </si>
  <si>
    <t>MODULO FUENTE DE ENERGIA (SEGÚN. ESPC. TECNICAS</t>
  </si>
  <si>
    <t xml:space="preserve"> SERVICIO TECNICO - MANTENIMIENTO CORRECTIVO E INTEGRAL SISTEMA PRESURIZADOR RADAR NGSSC</t>
  </si>
  <si>
    <t>SERVICIO DE INVENTARIO FÍSICO DE BIENES, MAQUINARIAS Y EQUIPOS, PERIODO 2015</t>
  </si>
  <si>
    <t>SERVICIO DE CONFECCION E INSTALACION DE 04 VENTANAS -SE ADJUNTA TERMINOS DE REFERENCIA</t>
  </si>
  <si>
    <t>ECRAN DE 70" X 70" CON TRIPODE</t>
  </si>
  <si>
    <t>SERVICIO DE INVENTARIO FISICO DE EXISTENCIAS DEL ALMACEN DABA Y DMA AL 31-12-2015</t>
  </si>
  <si>
    <t>PAGO DE FACTURAS LAP POR CONSUMO DE ENERGIA ELECTRICA EN CORPAC POR LOS MESES DE OCTUBRE A DICIEMBRE 2015</t>
  </si>
  <si>
    <t>SERVICIO DE PULIDO DE PISO PARQUET Y APLICACION DE DD</t>
  </si>
  <si>
    <t>SOFTWARE APLICATIVO E.DATIS_V60</t>
  </si>
  <si>
    <t>SERVICIO AJUSTES, CALIBRACION Y PRUEBAS DE OPERATIVAD DEL EQUIPAMIENTO DE SISTEMA METEOROLOGICO AUTOMATICO - AWOS EN EL AEROPUERTO DE PISCO</t>
  </si>
  <si>
    <t>SERVICIO MANTTO CORRECTIVO: REPARACION DE FRENOS, RECTIFICADO 2 DISCOS DE FRENO, CAMBIO 1 FILTRO DE AIRE CONDICIONADO, CAMBIO DE CLAXON</t>
  </si>
  <si>
    <t>SERVICIO DE MANTENIMIENTO DE 160,000 KM. INCLUIDO REPUESTOS, ACCESORIOS GENUINOS Y MATERIALES</t>
  </si>
  <si>
    <t>TOLDO DECORATIVO PARA CEREMONIA NAVIDEÑA DE CORPAC S.A.</t>
  </si>
  <si>
    <t>SERVICIO DE CONSULTORIA PARA EL ESTUDIO DE CLIMA LABORAL BAJO LA METODOLOGÍA GREAT PLACE TO WORK</t>
  </si>
  <si>
    <t>PAGO CANON 2015, POR USO DEL ESPECTRORADIOELECTRICO 29/09/2015 AL 23/12/21015  ADEUDOS SEGUN OF.Nº.4414-2015-MTC/28 DEL 13/10/2015</t>
  </si>
  <si>
    <t>MONTACARGA</t>
  </si>
  <si>
    <t>SERVICIO IMPRESION DE UN CIENTO (100) DE TARJETAS DE PRESENTACION PARA EL "ING. JOSE RUBIRA CHAUCA" (GERENTE TECNICO)</t>
  </si>
  <si>
    <t>SERVICIO DE IMPRESION DE GUIAS DE REMISION (20 TALONARIOS DE 50 GUIAS DE REMISION)</t>
  </si>
  <si>
    <t>EQUIPO METEOROLÓGICO CONVENCIONAL POR RENOVACIÓN</t>
  </si>
  <si>
    <t>SERVIDOR (SEGUN ESPECIFICACION TECNICA)</t>
  </si>
  <si>
    <t>SERVICIO PRESENCIA NOTARIAL AMC-017-2015 DERIVADA LP-008-2015 / ACTAS 1330, 1334 Y 1335 / TOTAL 03 HORAS</t>
  </si>
  <si>
    <t>CEREMONIA NAVIDEÑA DE CORPAC  S.A.</t>
  </si>
  <si>
    <t>PIZARRA DE CORCHO (SEGUN ESPECIFICACIONES TECNICAS)</t>
  </si>
  <si>
    <t>IMPRESORA PARA CHEQUES</t>
  </si>
  <si>
    <t>PAGO COMISION TASA GESTION DE LA OACI PROYECTO.PER/14/802</t>
  </si>
  <si>
    <t>PAGO COMISION TASA GESTION DE LA OACI PROYECTO.PER/14/803</t>
  </si>
  <si>
    <t>40 % COMISION TASA  GESTION OACI PROYECTO PER/ 15/803, TORRE DE CONTROL MOVIL</t>
  </si>
  <si>
    <t>PAGO CONTRIBUCION DE COSTOS COMPARTIDOS 2014 PROY.REGIONAL RLA/03/901 SIST.GESTION DE LA REDDIG (PROVEIDO EN CARTA OACI LN 3/20.5-SA5236)</t>
  </si>
  <si>
    <t>PAPEL BOND D/75 GR. T: A-4 (PQTE X 500 UNDS)</t>
  </si>
  <si>
    <t>SOBRE MANILA  T:A-4 PAQUETE X 50 UNIDADES</t>
  </si>
  <si>
    <t>FOLDER MANILA T/A4|</t>
  </si>
  <si>
    <t>ACEITE MULTIGRADO PARA MOTOR DIESEL  15W-40</t>
  </si>
  <si>
    <t>PIZARRA DE CORCHO</t>
  </si>
  <si>
    <t>PIZARRA ACRILICA Y DE CORCHO</t>
  </si>
  <si>
    <t>PUBLIC.AVISO DIARIO EL PERUANO -BOLETIN OFICIAL, EDICION NACIONAL "REAJUSTE DE TARIFAS DE SNAR, APROXIMACION Y SOBREVUELO</t>
  </si>
  <si>
    <t>PUBLICACION DE AVISO EN EL DIARIO EL PERUANO DIA  02.11.2015 , BOLETIN</t>
  </si>
  <si>
    <t>FUSIBLE CARTUCHO 22 X 58 ULTRA RAPIDO DE 50A/690V</t>
  </si>
  <si>
    <t>FUSIBLE CARTUCHO 14X51MM.ULTRA RAPIDO/40 A/600 VCA</t>
  </si>
  <si>
    <t>FILTROS DE COMBUSTIBLE Y ACEITE PARA VEHICULOS CONTRA INCENDIOS</t>
  </si>
  <si>
    <t>THINNER ACRILICO Y ESCOBILLA DE ACERO CON MANGO C/5 HILERAS</t>
  </si>
  <si>
    <t>REACTOR ELECTRONICO 2 X 36W, EXTENSION MULTIPLE  Y LAMPARA FLUORESCENTE 18W</t>
  </si>
  <si>
    <t>CONTRATACIÓN DEL SEGURO OBLIGAT ACCID TRANSITO SOAT VEHÍCULOS CORPAC S.A.</t>
  </si>
  <si>
    <t>SERVICIO DE LAVADO DE VEHÍCULO</t>
  </si>
  <si>
    <t>PROYECTOR DE MULTIMEDIA (SEGUN ESPECIFICACION TECNICA)</t>
  </si>
  <si>
    <t>CINTAS DE PAPEL TERMICO CONTINUO 1" X 450 PIES P/FICHAS</t>
  </si>
  <si>
    <t>PAPEL PARA TELETIPO SIMPLE</t>
  </si>
  <si>
    <t>ADQUISICIÓN DE TONERS, CINTA Y TINTAS BAJO EL CONVENIO MARCO</t>
  </si>
  <si>
    <t>SERVICIO DE PINTADO DE LA TORRE DE CONTROL DEL AEROPUERTO INTERNACIONAL JORGE CHAVEZ.</t>
  </si>
  <si>
    <t>KIT DE LIMPIEZA PARA PC</t>
  </si>
  <si>
    <t>ELABORACIÓN DE 3000 TRIPTICOS CORPORATIVOS</t>
  </si>
  <si>
    <t>SERVICIO DE CONFECCION DE UN CIENTO (100) TARJETAS DE PRESENTACION</t>
  </si>
  <si>
    <t>SERVICIO DE 30 EMPASTADOS DE ANTECEDENTES Y ACUERDOS DE DIRECTORIO DE LOS AÑOS 2012, 2013 Y 2014.</t>
  </si>
  <si>
    <t>SERVICIO DE 03 TAPAS Y CONTRATAPAS PARA LAS ACTAS DE LAS SESIONES DE DIRECTORIO.</t>
  </si>
  <si>
    <t>SERVICIO DE MANTENIMIENTO DE SISTEMA DE ALIMENTACION ININTERRUMPIDA (UPS) DEL NODO DE COMUNICACIONES DE CORPAC S.A.</t>
  </si>
  <si>
    <t>SERVICIO: MANTENIMIENTO INTEGRAL DE EQUIPO PLOTTER HP DESINGJET-1055.</t>
  </si>
  <si>
    <t>SWITCHES 24 PUERTOS</t>
  </si>
  <si>
    <t>SERVICIO DE MANTENIMIENTO PARA FOTOCOPIADORA</t>
  </si>
  <si>
    <t>SERVICIO DE INST. Y MANYENIMIENTO DE PERFORADORA CHALLENGE 3 BROCAS</t>
  </si>
  <si>
    <t>MEMORIA PARA SERVIDORES, SEGÚN ESPECIFICACIONES TÉCNICAS</t>
  </si>
  <si>
    <t>MEMORIA DDR3 SDRAM DE 2 GB</t>
  </si>
  <si>
    <t>CARTUCHO DE DISCO EXTRAIBLE</t>
  </si>
  <si>
    <t>UNIDAD FUSORA</t>
  </si>
  <si>
    <t>DIESEL B5 S-50</t>
  </si>
  <si>
    <t>VENTILADOR INDUSTRIAL CON FILTRO INCLUIDO, 265M3/H, 230V, 50/60HZ</t>
  </si>
  <si>
    <t>SERVICIO DE SOPORTE TECNICO AL SOFTWARE DE INFRAESTRUCTURA DE COSTOS</t>
  </si>
  <si>
    <t>ELECTROBOMBA 0.85 HP,  220 VAC,  60 HZ  MONOFASICO</t>
  </si>
  <si>
    <t>CAJA FUERTE ELECTRONICA DIGITAL  DE  200 X 430 X 350 MM</t>
  </si>
  <si>
    <t>SERV.CONFIGURACION DE ROUTER AMHS - IP - VPN DGAC SE ADJUNTA TERMINOS DE REFERENCIA</t>
  </si>
  <si>
    <t>SERVICIO DE IMPRESIÓN DE 30 MILLARES DE CARPETAS DE VUELO PARA LA OF. DE PRONÓSTICOS DE LIMA, SEGÚN TERMINOS DE REFERENCIA Y MUESTRA QUE SE ADJUNTA.</t>
  </si>
  <si>
    <t>CONFECCIÓN DE 200 CARPETAS ANILLADAS, CARÁTULA PLASTIFICADA A COLOR CON SEPARADORES DE CARTULINA DE COLOR BLANCA 180 GRS, 28 PGS. TROQUELADAS.</t>
  </si>
  <si>
    <t>BOLSAS INSTITUCIONALES CON LOGO CORPAC S.A.</t>
  </si>
  <si>
    <t>ELABORACIÓN DE 5,000 PLIEGOS DE PAPEL DE REGALO CORPORATIVO</t>
  </si>
  <si>
    <t>1000 CUADERNOS INSTITUCIONALES CON LOGO CORPAC</t>
  </si>
  <si>
    <t>CONFECCION  5,000 TARJETAS SALUDOS PROTOCOLARES Y SOBRES -USO GERENTE GENERAL Y PRESIDENTE DEL DIRECTORIO - EVENTOS,  CUMPLEAÑOS, DEFUNCIONES Y OTROS</t>
  </si>
  <si>
    <t>IMPRESORA INYECCION DE TINTA A COLOR (SEGUN ESPECIFICACION TECNICA)</t>
  </si>
  <si>
    <t>CONTRATACIÓN DEL SERVICIO DE ACTUALIZACIÓN DEL DICCIONARIO DE COMPETENCIAS EN CORPAC S.A.</t>
  </si>
  <si>
    <t>SERVICIO DE 70 CENAS NAVIDEÑAS Y 73 CENAS DE AÑO NUEVO</t>
  </si>
  <si>
    <t>SERVICIO IMPLEMENTACION DE RESOLUCION DE SUSALUD EN EL SISTEMA DEL SEGURO MEDICO FAMILIAR DE CORPAC</t>
  </si>
  <si>
    <t>ETIQUETAS DE POLIESTER BLANCAS PARA CODIGO DE BARRAS DE TRANSFERENCIA TERMICA TAMA -O 2.00" X 1.00" A 1 COL.</t>
  </si>
  <si>
    <t>ACCES POINT INALAMBRICO SEGUN ESPECIFICACIONES TECNICAS</t>
  </si>
  <si>
    <t>RENOVACION SERVICIO DE RASTREO CON EL SISTEMA DE GPS A SIETE VEHICULOS DE MARCA MITSUBISHI</t>
  </si>
  <si>
    <t>KIT DE PRUEBA DE OPERACION DE MAQUINA DE RAYOS X</t>
  </si>
  <si>
    <t>SERVICIO NOTARIAL</t>
  </si>
  <si>
    <t>FORMULARIO FACTURA PUNTO DE EMISION</t>
  </si>
  <si>
    <t xml:space="preserve">
</t>
  </si>
  <si>
    <t>CORPAC S.A.</t>
  </si>
  <si>
    <t>4TO TRIMESTRE</t>
  </si>
  <si>
    <t>PAGO SERVICIO TELEFÓNICO TRANSMISIÓN DE DATOS</t>
  </si>
  <si>
    <t>CONTRATACIÓN DE UNA EMPRESA QUE BRINDE EL SERVICIO DE ACCESOS A LOS MODULOS DEL SISTEMA DE  MERCADOS FINANCIEROS</t>
  </si>
  <si>
    <t>CONTRATACIÓN  DE EMPRESA PARA PUBLICACIONES Y/O AVISOS ESPECIALIZADOS</t>
  </si>
  <si>
    <t>SERVICIO DE SOPOERTE DE LIMPIEZA INTEGRAL OARA LAS INSTALACI. ADMINIST. Y OPERATIVAS DE LA SEDE CENTRAL Y ESTAC. DE SERV. AERONAUTICOS. CORPAC S.A.</t>
  </si>
  <si>
    <t>CONTRATO COMPLEMENTARIO AL CONTRATO Nº G.L. 027.2013- SERVICIO DE FOTOCOPIADO SEDE CENTRAL Y ESTACION SANTA ROSA</t>
  </si>
  <si>
    <t>SERVICIO PRESTACIONES ACCESORIAS DERIVADO DEL CONTRATO GL 050.2014 ADQUISICIÓN DEL SISTEMA INTEGRAL TUUA CUSCO</t>
  </si>
  <si>
    <t>PAGO RECIBO DE AGUA</t>
  </si>
  <si>
    <t>CONTRATACIÓN DEL PROGRAMA NAVIDAD DEL NIÑO CORPAC 2015 - SEDE LIMA</t>
  </si>
  <si>
    <t>SERVICIO ADQUISICION FABRICA DE SOFTWARE - PAGOS NOVIEMBRE 2015 A AGOSTO 2018</t>
  </si>
  <si>
    <t>SERVICIO AMPLIACIÓN DE ALCANCE DEL CONTRATO GL-006.2013</t>
  </si>
  <si>
    <t>CONTRATACIÓN DE EMPRESA QUE PROVEA MEDICO Y ENFERMERA PARA CONSULTORIO CORPAC POR 12 MESES</t>
  </si>
  <si>
    <t>IMPRESIÓN DE CARTAS DE NAVEGACIÓN</t>
  </si>
  <si>
    <t>SERVICIO CONFECCION E IMPRESIÓN TARJETAS DE PRESENTACIÓN</t>
  </si>
  <si>
    <t>SERVICIO DE REINSTALACION DE EQUIPAMIENTO DEL SISTEMA METEOROLOGICO AUTOMATICO AWOS VAISALA AVIMEET DEL AEROPUERTO DE PISCO</t>
  </si>
  <si>
    <t>CONTRATACIÓN DEL SERVICIO DE UN ASISTENTE CONTABLE EN CONTROL GUBERNAMENTAL</t>
  </si>
  <si>
    <t>CONTRATACIÓN  TEMPORAL BAJO LA MODALIDAD DE LOCACIÓN DE SERVICIOS DE UN PROFESIONAL CON EXPERIENCIA  EN GESTION DEL RIESGOS DE DESATRES</t>
  </si>
  <si>
    <t>SERVICIO DE CONFECCIÓN DE 200 TARJETAS DE PRESENTACIÓN PARA EL SEÑOR EDGAR QUISPE REMÓN, PRESIDENTE DEL DIRECTORIO DE CORPAC S.A.</t>
  </si>
  <si>
    <t>SERVICIO ESPECIALIZADO EN CONTRATACIÓNES DEL ESTADO PARA DOS USUARIOS</t>
  </si>
  <si>
    <t>SERVICIO DE MODIFICACIÓN DE INDICADOR DE LUGAR SPIM POR SPJC EN SERVIDOR AWOS AEROPUERTO JORGE CHÁVEZ</t>
  </si>
  <si>
    <t>SERVICIO SERVICIO DE TARJETAS PERSONALES</t>
  </si>
  <si>
    <t>CONTRATACIÓN DE UN ESTUDIO JURIDICO A FIN QUE EMITA UN INFORME TÉCNICO LEGAL SOBRE BONIFICACION EXTRAORDINARIA</t>
  </si>
  <si>
    <t>CONTRATACIÓN AGENCIA DE ADUANA PARA NACIONALIZAR BIENES DE MATERIAL USO AERONAUTICO (MUA)</t>
  </si>
  <si>
    <t>CONTRATACIÓN DE SERVICIO PARA ELABORACION DE VIDEO DE SALUDO INSTITUCIONAL</t>
  </si>
  <si>
    <t>CONTRATACIÓN DE SERVICIOS PROFESIONALES PARA FORMULACION DE MANUAL DE PROCEDIMIENTOS DE GESTION DE RIESGOS</t>
  </si>
  <si>
    <t>SERVICIO DE CONTRATACIÓN DE AGENCIA DE ADUANA PARA TRAMITES DE IMPORTACION DEFINITIVA DE MATERIAL AERONAUTICO, EN INTENDENCIA DE ADUANA</t>
  </si>
  <si>
    <t>PAGO POR REAJUSTE DE VALORIZACIONES SEGUN ART. N° 198 DEL REGLAMENTO DE LA LEY DE CONTRATACIÓNES, ORDEN DE SERVICIO N° 177778, CONTRATO GL.028.2015</t>
  </si>
  <si>
    <t>CONTRATACIÓN AGENCIA DE ADUANA PARA NACIONALIZAR BIENES DE MATERIAL DE USO AERONAUTICO (MUA)</t>
  </si>
  <si>
    <t>CONTRATACIÓN DEL SERVICIO DE UN ASISTENTE EN CONTROL GUBERNAMENTAL</t>
  </si>
  <si>
    <t>CONTRATACIÓN DE SERVICIO DE ALQUILER DE SWITCH DE CORE 6500</t>
  </si>
  <si>
    <t>CONTRATACIÓN DE SERVICIO EN LA CONSTRUCCION DE LA PARED COMUNICACIONAL 2016 PARA CORPAC</t>
  </si>
  <si>
    <t>CONTRATACIÓN ASESOR LEGAL EXTERNO QUE ASESORE Y PATROCINE A CORPAC SA EN EL ARBITRAJE POTESTATIVO LABORAL INICIADO PRO EL SITE CORPAC.</t>
  </si>
  <si>
    <t>RENOVACIÓN DE ESTACIONES DE RADIOAYUDAS</t>
  </si>
  <si>
    <t>IMPRESORA MATRICIAL</t>
  </si>
  <si>
    <t>ADQUISICIÓN DE MATERIALES Y SUMINISTROS PARA CONFECCION DE MASTILES</t>
  </si>
  <si>
    <t>ÚTILES DE ESCRITORIO</t>
  </si>
  <si>
    <t>MATERIALES DE FERRETERIA</t>
  </si>
  <si>
    <t>PIZARRA ACRILICA</t>
  </si>
  <si>
    <t>MATERIALES PARA PINTADO</t>
  </si>
  <si>
    <t>UNIDAD DE IMAGEN</t>
  </si>
  <si>
    <t>PISTOLA DE AIRE COMPRIMIDO  Y MOTOR COMPRESOR</t>
  </si>
</sst>
</file>

<file path=xl/styles.xml><?xml version="1.0" encoding="utf-8"?>
<styleSheet xmlns="http://schemas.openxmlformats.org/spreadsheetml/2006/main">
  <numFmts count="11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63">
      <alignment/>
      <protection/>
    </xf>
    <xf numFmtId="0" fontId="3" fillId="33" borderId="10" xfId="63" applyFont="1" applyFill="1" applyBorder="1" applyAlignment="1">
      <alignment vertical="center"/>
      <protection/>
    </xf>
    <xf numFmtId="0" fontId="3" fillId="33" borderId="0" xfId="63" applyFont="1" applyFill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2" fillId="33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2" fontId="3" fillId="34" borderId="10" xfId="63" applyNumberFormat="1" applyFont="1" applyFill="1" applyBorder="1" applyAlignment="1">
      <alignment horizontal="center" vertical="center" wrapText="1"/>
      <protection/>
    </xf>
    <xf numFmtId="4" fontId="0" fillId="0" borderId="0" xfId="63" applyNumberFormat="1" applyAlignment="1">
      <alignment wrapText="1"/>
      <protection/>
    </xf>
    <xf numFmtId="0" fontId="0" fillId="0" borderId="0" xfId="63" applyNumberFormat="1" applyAlignment="1">
      <alignment wrapText="1"/>
      <protection/>
    </xf>
    <xf numFmtId="0" fontId="3" fillId="34" borderId="10" xfId="63" applyNumberFormat="1" applyFont="1" applyFill="1" applyBorder="1" applyAlignment="1">
      <alignment horizontal="center" vertical="center" wrapText="1"/>
      <protection/>
    </xf>
    <xf numFmtId="0" fontId="3" fillId="33" borderId="0" xfId="63" applyNumberFormat="1" applyFont="1" applyFill="1" applyAlignment="1">
      <alignment horizontal="center" vertical="center" wrapText="1"/>
      <protection/>
    </xf>
    <xf numFmtId="0" fontId="0" fillId="0" borderId="0" xfId="63" applyAlignment="1">
      <alignment horizontal="center"/>
      <protection/>
    </xf>
    <xf numFmtId="0" fontId="22" fillId="0" borderId="10" xfId="66" applyBorder="1" applyAlignment="1" applyProtection="1">
      <alignment horizontal="center" vertical="center"/>
      <protection locked="0"/>
    </xf>
    <xf numFmtId="0" fontId="0" fillId="0" borderId="10" xfId="63" applyNumberFormat="1" applyBorder="1" applyAlignment="1">
      <alignment horizontal="center" vertical="center" wrapText="1"/>
      <protection/>
    </xf>
    <xf numFmtId="4" fontId="0" fillId="0" borderId="0" xfId="63" applyNumberFormat="1" applyAlignment="1">
      <alignment horizontal="center" vertical="center"/>
      <protection/>
    </xf>
    <xf numFmtId="0" fontId="5" fillId="0" borderId="10" xfId="70" applyNumberFormat="1" applyFont="1" applyFill="1" applyBorder="1" applyAlignment="1">
      <alignment horizontal="center" vertical="center" wrapText="1"/>
      <protection/>
    </xf>
    <xf numFmtId="165" fontId="5" fillId="0" borderId="10" xfId="58" applyFont="1" applyFill="1" applyBorder="1" applyAlignment="1">
      <alignment horizontal="center" vertical="center"/>
    </xf>
    <xf numFmtId="0" fontId="22" fillId="0" borderId="10" xfId="66" applyBorder="1" applyAlignment="1">
      <alignment horizontal="center" vertical="center"/>
      <protection/>
    </xf>
    <xf numFmtId="166" fontId="22" fillId="0" borderId="10" xfId="66" applyNumberFormat="1" applyBorder="1" applyAlignment="1" applyProtection="1">
      <alignment horizontal="right" vertical="center"/>
      <protection locked="0"/>
    </xf>
    <xf numFmtId="0" fontId="3" fillId="33" borderId="10" xfId="63" applyFont="1" applyFill="1" applyBorder="1" applyAlignment="1">
      <alignment horizontal="center" vertical="center"/>
      <protection/>
    </xf>
    <xf numFmtId="0" fontId="4" fillId="0" borderId="0" xfId="63" applyFont="1" applyAlignment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5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25"/>
  <sheetViews>
    <sheetView showGridLines="0" tabSelected="1" zoomScalePageLayoutView="0" workbookViewId="0" topLeftCell="A1">
      <selection activeCell="G11" sqref="G11"/>
    </sheetView>
  </sheetViews>
  <sheetFormatPr defaultColWidth="11.421875" defaultRowHeight="12.75"/>
  <cols>
    <col min="1" max="1" width="4.00390625" style="1" customWidth="1"/>
    <col min="2" max="2" width="8.8515625" style="6" bestFit="1" customWidth="1"/>
    <col min="3" max="3" width="18.140625" style="13" customWidth="1"/>
    <col min="4" max="4" width="18.421875" style="1" customWidth="1"/>
    <col min="5" max="5" width="44.28125" style="10" customWidth="1"/>
    <col min="6" max="6" width="14.57421875" style="1" customWidth="1"/>
    <col min="7" max="7" width="44.28125" style="10" customWidth="1"/>
    <col min="8" max="8" width="15.7109375" style="1" customWidth="1"/>
    <col min="9" max="9" width="17.140625" style="1" customWidth="1"/>
    <col min="10" max="10" width="13.7109375" style="1" customWidth="1"/>
    <col min="11" max="253" width="11.421875" style="1" customWidth="1"/>
    <col min="254" max="254" width="4.00390625" style="1" customWidth="1"/>
    <col min="255" max="16384" width="11.421875" style="1" customWidth="1"/>
  </cols>
  <sheetData>
    <row r="1" ht="12.75">
      <c r="I1" s="7" t="s">
        <v>11</v>
      </c>
    </row>
    <row r="2" spans="2:8" ht="15.75">
      <c r="B2" s="22" t="s">
        <v>5</v>
      </c>
      <c r="C2" s="22"/>
      <c r="D2" s="22"/>
      <c r="E2" s="22"/>
      <c r="F2" s="22"/>
      <c r="G2" s="22"/>
      <c r="H2" s="22"/>
    </row>
    <row r="4" spans="2:8" ht="12.75">
      <c r="B4" s="3" t="s">
        <v>1</v>
      </c>
      <c r="C4" s="21" t="s">
        <v>377</v>
      </c>
      <c r="D4" s="21"/>
      <c r="E4" s="21"/>
      <c r="F4" s="21"/>
      <c r="G4" s="12" t="s">
        <v>2</v>
      </c>
      <c r="H4" s="2" t="s">
        <v>378</v>
      </c>
    </row>
    <row r="6" spans="2:11" ht="42.75" customHeight="1">
      <c r="B6" s="8" t="s">
        <v>0</v>
      </c>
      <c r="C6" s="8" t="s">
        <v>7</v>
      </c>
      <c r="D6" s="8" t="s">
        <v>9</v>
      </c>
      <c r="E6" s="11" t="s">
        <v>8</v>
      </c>
      <c r="F6" s="8" t="s">
        <v>4</v>
      </c>
      <c r="G6" s="11" t="s">
        <v>3</v>
      </c>
      <c r="H6" s="8" t="s">
        <v>6</v>
      </c>
      <c r="I6" s="8" t="s">
        <v>10</v>
      </c>
      <c r="K6" s="9" t="s">
        <v>376</v>
      </c>
    </row>
    <row r="7" spans="2:10" s="6" customFormat="1" ht="25.5">
      <c r="B7" s="4">
        <v>1</v>
      </c>
      <c r="C7" s="14">
        <v>180910</v>
      </c>
      <c r="D7" s="4"/>
      <c r="E7" s="15" t="s">
        <v>379</v>
      </c>
      <c r="F7" s="14" t="s">
        <v>128</v>
      </c>
      <c r="G7" s="15" t="s">
        <v>12</v>
      </c>
      <c r="H7" s="20">
        <f>3.3203*4898.62</f>
        <v>16264.887986</v>
      </c>
      <c r="I7" s="4"/>
      <c r="J7" s="16"/>
    </row>
    <row r="8" spans="2:9" s="6" customFormat="1" ht="25.5">
      <c r="B8" s="4">
        <v>2</v>
      </c>
      <c r="C8" s="14">
        <v>180911</v>
      </c>
      <c r="D8" s="4"/>
      <c r="E8" s="15" t="s">
        <v>379</v>
      </c>
      <c r="F8" s="14" t="s">
        <v>128</v>
      </c>
      <c r="G8" s="15" t="s">
        <v>12</v>
      </c>
      <c r="H8" s="20">
        <f>3.3203*53897.8</f>
        <v>178956.86534000002</v>
      </c>
      <c r="I8" s="4"/>
    </row>
    <row r="9" spans="2:9" s="6" customFormat="1" ht="25.5">
      <c r="B9" s="4">
        <v>3</v>
      </c>
      <c r="C9" s="14">
        <v>181091</v>
      </c>
      <c r="D9" s="4"/>
      <c r="E9" s="15" t="s">
        <v>316</v>
      </c>
      <c r="F9" s="14" t="s">
        <v>129</v>
      </c>
      <c r="G9" s="15" t="s">
        <v>13</v>
      </c>
      <c r="H9" s="20">
        <f>3.3203*70562</f>
        <v>234287.0086</v>
      </c>
      <c r="I9" s="4"/>
    </row>
    <row r="10" spans="2:9" s="6" customFormat="1" ht="25.5">
      <c r="B10" s="4">
        <v>4</v>
      </c>
      <c r="C10" s="14">
        <v>181098</v>
      </c>
      <c r="D10" s="4"/>
      <c r="E10" s="15" t="s">
        <v>317</v>
      </c>
      <c r="F10" s="14" t="s">
        <v>129</v>
      </c>
      <c r="G10" s="15" t="s">
        <v>13</v>
      </c>
      <c r="H10" s="20">
        <f>3.3203*32668.51</f>
        <v>108469.253753</v>
      </c>
      <c r="I10" s="4"/>
    </row>
    <row r="11" spans="2:9" s="6" customFormat="1" ht="38.25">
      <c r="B11" s="4">
        <v>5</v>
      </c>
      <c r="C11" s="14">
        <v>181212</v>
      </c>
      <c r="D11" s="4"/>
      <c r="E11" s="15" t="s">
        <v>305</v>
      </c>
      <c r="F11" s="14" t="s">
        <v>130</v>
      </c>
      <c r="G11" s="15" t="s">
        <v>14</v>
      </c>
      <c r="H11" s="20">
        <v>52875.8</v>
      </c>
      <c r="I11" s="4"/>
    </row>
    <row r="12" spans="2:9" s="6" customFormat="1" ht="51">
      <c r="B12" s="4">
        <v>6</v>
      </c>
      <c r="C12" s="14">
        <v>181322</v>
      </c>
      <c r="D12" s="4"/>
      <c r="E12" s="15" t="s">
        <v>380</v>
      </c>
      <c r="F12" s="14" t="s">
        <v>131</v>
      </c>
      <c r="G12" s="15" t="s">
        <v>15</v>
      </c>
      <c r="H12" s="20">
        <v>93456</v>
      </c>
      <c r="I12" s="4"/>
    </row>
    <row r="13" spans="2:9" s="6" customFormat="1" ht="38.25">
      <c r="B13" s="4">
        <v>7</v>
      </c>
      <c r="C13" s="14">
        <v>181356</v>
      </c>
      <c r="D13" s="4"/>
      <c r="E13" s="15" t="s">
        <v>318</v>
      </c>
      <c r="F13" s="14" t="s">
        <v>129</v>
      </c>
      <c r="G13" s="15" t="s">
        <v>13</v>
      </c>
      <c r="H13" s="20">
        <f>3.3203*17670</f>
        <v>58669.701</v>
      </c>
      <c r="I13" s="4"/>
    </row>
    <row r="14" spans="2:9" s="6" customFormat="1" ht="38.25">
      <c r="B14" s="4">
        <v>8</v>
      </c>
      <c r="C14" s="14">
        <v>181437</v>
      </c>
      <c r="D14" s="4"/>
      <c r="E14" s="15" t="s">
        <v>381</v>
      </c>
      <c r="F14" s="14" t="s">
        <v>132</v>
      </c>
      <c r="G14" s="15" t="s">
        <v>16</v>
      </c>
      <c r="H14" s="20">
        <v>181200</v>
      </c>
      <c r="I14" s="4"/>
    </row>
    <row r="15" spans="2:9" s="6" customFormat="1" ht="51">
      <c r="B15" s="4">
        <v>9</v>
      </c>
      <c r="C15" s="14">
        <v>181509</v>
      </c>
      <c r="D15" s="4"/>
      <c r="E15" s="15" t="s">
        <v>382</v>
      </c>
      <c r="F15" s="14" t="s">
        <v>133</v>
      </c>
      <c r="G15" s="15" t="s">
        <v>17</v>
      </c>
      <c r="H15" s="20">
        <v>587012.9</v>
      </c>
      <c r="I15" s="4"/>
    </row>
    <row r="16" spans="2:9" s="6" customFormat="1" ht="38.25">
      <c r="B16" s="4">
        <v>10</v>
      </c>
      <c r="C16" s="14">
        <v>181667</v>
      </c>
      <c r="D16" s="4"/>
      <c r="E16" s="15" t="s">
        <v>383</v>
      </c>
      <c r="F16" s="14" t="s">
        <v>134</v>
      </c>
      <c r="G16" s="15" t="s">
        <v>18</v>
      </c>
      <c r="H16" s="20">
        <v>218170.58</v>
      </c>
      <c r="I16" s="4"/>
    </row>
    <row r="17" spans="2:9" s="6" customFormat="1" ht="36">
      <c r="B17" s="4">
        <v>11</v>
      </c>
      <c r="C17" s="14">
        <v>181719</v>
      </c>
      <c r="D17" s="5"/>
      <c r="E17" s="17" t="s">
        <v>369</v>
      </c>
      <c r="F17" s="14" t="s">
        <v>135</v>
      </c>
      <c r="G17" s="17" t="s">
        <v>19</v>
      </c>
      <c r="H17" s="20">
        <v>89000</v>
      </c>
      <c r="I17" s="18"/>
    </row>
    <row r="18" spans="2:9" s="6" customFormat="1" ht="51">
      <c r="B18" s="4">
        <v>12</v>
      </c>
      <c r="C18" s="14">
        <v>181721</v>
      </c>
      <c r="D18" s="4"/>
      <c r="E18" s="15" t="s">
        <v>384</v>
      </c>
      <c r="F18" s="14" t="s">
        <v>136</v>
      </c>
      <c r="G18" s="15" t="s">
        <v>20</v>
      </c>
      <c r="H18" s="20">
        <v>56649.98</v>
      </c>
      <c r="I18" s="4"/>
    </row>
    <row r="19" spans="2:9" s="6" customFormat="1" ht="38.25">
      <c r="B19" s="4">
        <v>13</v>
      </c>
      <c r="C19" s="14">
        <v>181732</v>
      </c>
      <c r="D19" s="4"/>
      <c r="E19" s="15" t="s">
        <v>297</v>
      </c>
      <c r="F19" s="14" t="s">
        <v>137</v>
      </c>
      <c r="G19" s="15" t="s">
        <v>21</v>
      </c>
      <c r="H19" s="20">
        <v>20950</v>
      </c>
      <c r="I19" s="4"/>
    </row>
    <row r="20" spans="2:9" s="6" customFormat="1" ht="51">
      <c r="B20" s="4">
        <v>14</v>
      </c>
      <c r="C20" s="14">
        <v>181869</v>
      </c>
      <c r="D20" s="4"/>
      <c r="E20" s="15" t="s">
        <v>245</v>
      </c>
      <c r="F20" s="14" t="s">
        <v>138</v>
      </c>
      <c r="G20" s="15" t="s">
        <v>22</v>
      </c>
      <c r="H20" s="20">
        <v>4740101.64</v>
      </c>
      <c r="I20" s="4"/>
    </row>
    <row r="21" spans="2:9" s="6" customFormat="1" ht="25.5">
      <c r="B21" s="4">
        <v>15</v>
      </c>
      <c r="C21" s="14">
        <v>182069</v>
      </c>
      <c r="D21" s="4"/>
      <c r="E21" s="15" t="s">
        <v>385</v>
      </c>
      <c r="F21" s="14" t="s">
        <v>139</v>
      </c>
      <c r="G21" s="15" t="s">
        <v>23</v>
      </c>
      <c r="H21" s="20">
        <v>2971.78</v>
      </c>
      <c r="I21" s="4"/>
    </row>
    <row r="22" spans="2:9" s="6" customFormat="1" ht="51">
      <c r="B22" s="4">
        <v>16</v>
      </c>
      <c r="C22" s="14">
        <v>182206</v>
      </c>
      <c r="D22" s="4"/>
      <c r="E22" s="15" t="s">
        <v>246</v>
      </c>
      <c r="F22" s="14" t="s">
        <v>140</v>
      </c>
      <c r="G22" s="15" t="s">
        <v>24</v>
      </c>
      <c r="H22" s="20">
        <v>370389.7</v>
      </c>
      <c r="I22" s="4"/>
    </row>
    <row r="23" spans="2:9" s="6" customFormat="1" ht="25.5">
      <c r="B23" s="4">
        <v>17</v>
      </c>
      <c r="C23" s="14">
        <v>182243</v>
      </c>
      <c r="D23" s="4"/>
      <c r="E23" s="15" t="s">
        <v>333</v>
      </c>
      <c r="F23" s="14" t="s">
        <v>141</v>
      </c>
      <c r="G23" s="15" t="s">
        <v>25</v>
      </c>
      <c r="H23" s="20">
        <v>59300</v>
      </c>
      <c r="I23" s="4"/>
    </row>
    <row r="24" spans="2:9" s="6" customFormat="1" ht="25.5">
      <c r="B24" s="4">
        <v>18</v>
      </c>
      <c r="C24" s="14">
        <v>182613</v>
      </c>
      <c r="D24" s="4"/>
      <c r="E24" s="15" t="s">
        <v>379</v>
      </c>
      <c r="F24" s="14" t="s">
        <v>128</v>
      </c>
      <c r="G24" s="15" t="s">
        <v>12</v>
      </c>
      <c r="H24" s="20">
        <f>3.3203*4898.62</f>
        <v>16264.887986</v>
      </c>
      <c r="I24" s="4"/>
    </row>
    <row r="25" spans="2:9" s="6" customFormat="1" ht="25.5">
      <c r="B25" s="4">
        <v>19</v>
      </c>
      <c r="C25" s="14">
        <v>182614</v>
      </c>
      <c r="D25" s="4"/>
      <c r="E25" s="15" t="s">
        <v>379</v>
      </c>
      <c r="F25" s="14" t="s">
        <v>128</v>
      </c>
      <c r="G25" s="15" t="s">
        <v>12</v>
      </c>
      <c r="H25" s="20">
        <f>3.3203*46157.08</f>
        <v>153255.352724</v>
      </c>
      <c r="I25" s="4"/>
    </row>
    <row r="26" spans="2:9" s="6" customFormat="1" ht="25.5">
      <c r="B26" s="4">
        <v>20</v>
      </c>
      <c r="C26" s="14">
        <v>182630</v>
      </c>
      <c r="D26" s="4"/>
      <c r="E26" s="15" t="s">
        <v>379</v>
      </c>
      <c r="F26" s="14" t="s">
        <v>128</v>
      </c>
      <c r="G26" s="15" t="s">
        <v>12</v>
      </c>
      <c r="H26" s="20">
        <f>3.3203*53897.8</f>
        <v>178956.86534000002</v>
      </c>
      <c r="I26" s="4"/>
    </row>
    <row r="27" spans="2:9" s="6" customFormat="1" ht="25.5">
      <c r="B27" s="4">
        <v>21</v>
      </c>
      <c r="C27" s="14">
        <v>182746</v>
      </c>
      <c r="D27" s="4"/>
      <c r="E27" s="15" t="s">
        <v>379</v>
      </c>
      <c r="F27" s="14" t="s">
        <v>128</v>
      </c>
      <c r="G27" s="15" t="s">
        <v>12</v>
      </c>
      <c r="H27" s="20">
        <f>3.3203*4898.62</f>
        <v>16264.887986</v>
      </c>
      <c r="I27" s="4"/>
    </row>
    <row r="28" spans="2:9" s="6" customFormat="1" ht="25.5">
      <c r="B28" s="4">
        <v>22</v>
      </c>
      <c r="C28" s="14">
        <v>182891</v>
      </c>
      <c r="D28" s="4"/>
      <c r="E28" s="15" t="s">
        <v>294</v>
      </c>
      <c r="F28" s="14" t="s">
        <v>142</v>
      </c>
      <c r="G28" s="15" t="s">
        <v>26</v>
      </c>
      <c r="H28" s="20">
        <v>423204.6</v>
      </c>
      <c r="I28" s="4"/>
    </row>
    <row r="29" spans="2:9" s="6" customFormat="1" ht="25.5">
      <c r="B29" s="4">
        <v>23</v>
      </c>
      <c r="C29" s="14">
        <v>182892</v>
      </c>
      <c r="D29" s="4"/>
      <c r="E29" s="15" t="s">
        <v>386</v>
      </c>
      <c r="F29" s="14" t="s">
        <v>143</v>
      </c>
      <c r="G29" s="15" t="s">
        <v>27</v>
      </c>
      <c r="H29" s="20">
        <v>145000</v>
      </c>
      <c r="I29" s="4"/>
    </row>
    <row r="30" spans="2:9" s="6" customFormat="1" ht="38.25">
      <c r="B30" s="4">
        <v>24</v>
      </c>
      <c r="C30" s="14">
        <v>183000</v>
      </c>
      <c r="D30" s="4"/>
      <c r="E30" s="15" t="s">
        <v>298</v>
      </c>
      <c r="F30" s="14" t="s">
        <v>144</v>
      </c>
      <c r="G30" s="15" t="s">
        <v>28</v>
      </c>
      <c r="H30" s="20">
        <v>119000</v>
      </c>
      <c r="I30" s="4"/>
    </row>
    <row r="31" spans="2:9" s="6" customFormat="1" ht="15">
      <c r="B31" s="4">
        <v>25</v>
      </c>
      <c r="C31" s="14">
        <v>183003</v>
      </c>
      <c r="D31" s="4"/>
      <c r="E31" s="15" t="s">
        <v>243</v>
      </c>
      <c r="F31" s="14" t="s">
        <v>128</v>
      </c>
      <c r="G31" s="15" t="s">
        <v>12</v>
      </c>
      <c r="H31" s="20">
        <v>174137.4</v>
      </c>
      <c r="I31" s="4"/>
    </row>
    <row r="32" spans="2:9" s="6" customFormat="1" ht="25.5">
      <c r="B32" s="4">
        <v>26</v>
      </c>
      <c r="C32" s="14">
        <v>183115</v>
      </c>
      <c r="D32" s="4"/>
      <c r="E32" s="15" t="s">
        <v>379</v>
      </c>
      <c r="F32" s="14" t="s">
        <v>128</v>
      </c>
      <c r="G32" s="15" t="s">
        <v>12</v>
      </c>
      <c r="H32" s="20">
        <f>3.3203*4898.62</f>
        <v>16264.887986</v>
      </c>
      <c r="I32" s="4"/>
    </row>
    <row r="33" spans="2:9" s="6" customFormat="1" ht="25.5">
      <c r="B33" s="4">
        <v>27</v>
      </c>
      <c r="C33" s="14">
        <v>183116</v>
      </c>
      <c r="D33" s="4"/>
      <c r="E33" s="15" t="s">
        <v>379</v>
      </c>
      <c r="F33" s="14" t="s">
        <v>128</v>
      </c>
      <c r="G33" s="15" t="s">
        <v>12</v>
      </c>
      <c r="H33" s="20">
        <f>3.3203*53897.8</f>
        <v>178956.86534000002</v>
      </c>
      <c r="I33" s="4"/>
    </row>
    <row r="34" spans="2:9" s="6" customFormat="1" ht="38.25">
      <c r="B34" s="4">
        <v>28</v>
      </c>
      <c r="C34" s="14">
        <v>183178</v>
      </c>
      <c r="D34" s="4"/>
      <c r="E34" s="15" t="s">
        <v>387</v>
      </c>
      <c r="F34" s="14" t="s">
        <v>145</v>
      </c>
      <c r="G34" s="15" t="s">
        <v>29</v>
      </c>
      <c r="H34" s="20">
        <v>3613680</v>
      </c>
      <c r="I34" s="4"/>
    </row>
    <row r="35" spans="2:9" s="6" customFormat="1" ht="25.5">
      <c r="B35" s="4">
        <v>29</v>
      </c>
      <c r="C35" s="14">
        <v>183179</v>
      </c>
      <c r="D35" s="4"/>
      <c r="E35" s="15" t="s">
        <v>310</v>
      </c>
      <c r="F35" s="14" t="s">
        <v>146</v>
      </c>
      <c r="G35" s="15" t="s">
        <v>30</v>
      </c>
      <c r="H35" s="20">
        <f>3.3203*617901.95</f>
        <v>2051619.8445849998</v>
      </c>
      <c r="I35" s="4"/>
    </row>
    <row r="36" spans="2:9" s="6" customFormat="1" ht="25.5">
      <c r="B36" s="4">
        <v>30</v>
      </c>
      <c r="C36" s="14">
        <v>183259</v>
      </c>
      <c r="D36" s="4"/>
      <c r="E36" s="15" t="s">
        <v>388</v>
      </c>
      <c r="F36" s="14" t="s">
        <v>147</v>
      </c>
      <c r="G36" s="15" t="s">
        <v>31</v>
      </c>
      <c r="H36" s="20">
        <v>8496</v>
      </c>
      <c r="I36" s="4"/>
    </row>
    <row r="37" spans="2:9" s="6" customFormat="1" ht="38.25">
      <c r="B37" s="4">
        <v>31</v>
      </c>
      <c r="C37" s="14">
        <v>183557</v>
      </c>
      <c r="D37" s="4"/>
      <c r="E37" s="15" t="s">
        <v>389</v>
      </c>
      <c r="F37" s="14" t="s">
        <v>148</v>
      </c>
      <c r="G37" s="15" t="s">
        <v>32</v>
      </c>
      <c r="H37" s="20">
        <v>100550.76</v>
      </c>
      <c r="I37" s="4"/>
    </row>
    <row r="38" spans="2:9" s="6" customFormat="1" ht="51">
      <c r="B38" s="4">
        <v>32</v>
      </c>
      <c r="C38" s="14">
        <v>183682</v>
      </c>
      <c r="D38" s="4"/>
      <c r="E38" s="15" t="s">
        <v>319</v>
      </c>
      <c r="F38" s="14" t="s">
        <v>129</v>
      </c>
      <c r="G38" s="15" t="s">
        <v>13</v>
      </c>
      <c r="H38" s="20">
        <f>3.3203*76474</f>
        <v>253916.6222</v>
      </c>
      <c r="I38" s="4"/>
    </row>
    <row r="39" spans="2:9" s="6" customFormat="1" ht="25.5">
      <c r="B39" s="4">
        <v>33</v>
      </c>
      <c r="C39" s="14">
        <v>180773</v>
      </c>
      <c r="D39" s="4"/>
      <c r="E39" s="15" t="s">
        <v>364</v>
      </c>
      <c r="F39" s="14" t="s">
        <v>149</v>
      </c>
      <c r="G39" s="15" t="s">
        <v>33</v>
      </c>
      <c r="H39" s="20">
        <v>10450</v>
      </c>
      <c r="I39" s="4"/>
    </row>
    <row r="40" spans="2:9" s="6" customFormat="1" ht="15">
      <c r="B40" s="4">
        <v>34</v>
      </c>
      <c r="C40" s="14">
        <v>180842</v>
      </c>
      <c r="D40" s="4"/>
      <c r="E40" s="15" t="s">
        <v>390</v>
      </c>
      <c r="F40" s="14" t="s">
        <v>150</v>
      </c>
      <c r="G40" s="15" t="s">
        <v>34</v>
      </c>
      <c r="H40" s="20">
        <v>7000</v>
      </c>
      <c r="I40" s="4"/>
    </row>
    <row r="41" spans="2:9" s="6" customFormat="1" ht="25.5">
      <c r="B41" s="4">
        <v>35</v>
      </c>
      <c r="C41" s="14">
        <v>180845</v>
      </c>
      <c r="D41" s="4"/>
      <c r="E41" s="15" t="s">
        <v>391</v>
      </c>
      <c r="F41" s="14" t="s">
        <v>151</v>
      </c>
      <c r="G41" s="15" t="s">
        <v>35</v>
      </c>
      <c r="H41" s="20">
        <v>45</v>
      </c>
      <c r="I41" s="4"/>
    </row>
    <row r="42" spans="2:9" s="6" customFormat="1" ht="38.25">
      <c r="B42" s="4">
        <v>36</v>
      </c>
      <c r="C42" s="14">
        <v>180880</v>
      </c>
      <c r="D42" s="4"/>
      <c r="E42" s="15" t="s">
        <v>359</v>
      </c>
      <c r="F42" s="14" t="s">
        <v>152</v>
      </c>
      <c r="G42" s="15" t="s">
        <v>36</v>
      </c>
      <c r="H42" s="20">
        <v>11540.4</v>
      </c>
      <c r="I42" s="4"/>
    </row>
    <row r="43" spans="2:9" s="6" customFormat="1" ht="38.25">
      <c r="B43" s="4">
        <v>37</v>
      </c>
      <c r="C43" s="14">
        <v>181004</v>
      </c>
      <c r="D43" s="4"/>
      <c r="E43" s="15" t="s">
        <v>295</v>
      </c>
      <c r="F43" s="14" t="s">
        <v>153</v>
      </c>
      <c r="G43" s="15" t="s">
        <v>37</v>
      </c>
      <c r="H43" s="20">
        <v>1540</v>
      </c>
      <c r="I43" s="4"/>
    </row>
    <row r="44" spans="2:9" s="6" customFormat="1" ht="63.75">
      <c r="B44" s="4">
        <v>38</v>
      </c>
      <c r="C44" s="14">
        <v>181333</v>
      </c>
      <c r="D44" s="4"/>
      <c r="E44" s="15" t="s">
        <v>392</v>
      </c>
      <c r="F44" s="14" t="s">
        <v>154</v>
      </c>
      <c r="G44" s="15" t="s">
        <v>38</v>
      </c>
      <c r="H44" s="20">
        <f>3.3203*3540</f>
        <v>11753.862000000001</v>
      </c>
      <c r="I44" s="4"/>
    </row>
    <row r="45" spans="2:9" s="6" customFormat="1" ht="38.25">
      <c r="B45" s="4">
        <v>39</v>
      </c>
      <c r="C45" s="14">
        <v>181348</v>
      </c>
      <c r="D45" s="4"/>
      <c r="E45" s="15" t="s">
        <v>367</v>
      </c>
      <c r="F45" s="14" t="s">
        <v>155</v>
      </c>
      <c r="G45" s="15" t="s">
        <v>39</v>
      </c>
      <c r="H45" s="20">
        <v>11500</v>
      </c>
      <c r="I45" s="4"/>
    </row>
    <row r="46" spans="2:9" s="6" customFormat="1" ht="25.5">
      <c r="B46" s="4">
        <v>40</v>
      </c>
      <c r="C46" s="14">
        <v>181353</v>
      </c>
      <c r="D46" s="4"/>
      <c r="E46" s="15" t="s">
        <v>260</v>
      </c>
      <c r="F46" s="14" t="s">
        <v>134</v>
      </c>
      <c r="G46" s="15" t="s">
        <v>18</v>
      </c>
      <c r="H46" s="20">
        <v>9042.3</v>
      </c>
      <c r="I46" s="4"/>
    </row>
    <row r="47" spans="2:9" s="6" customFormat="1" ht="25.5">
      <c r="B47" s="4">
        <v>41</v>
      </c>
      <c r="C47" s="14">
        <v>181368</v>
      </c>
      <c r="D47" s="4"/>
      <c r="E47" s="15" t="s">
        <v>379</v>
      </c>
      <c r="F47" s="14" t="s">
        <v>128</v>
      </c>
      <c r="G47" s="15" t="s">
        <v>12</v>
      </c>
      <c r="H47" s="20">
        <v>4361.8</v>
      </c>
      <c r="I47" s="4"/>
    </row>
    <row r="48" spans="2:9" s="6" customFormat="1" ht="25.5">
      <c r="B48" s="4">
        <v>42</v>
      </c>
      <c r="C48" s="14">
        <v>181379</v>
      </c>
      <c r="D48" s="4"/>
      <c r="E48" s="15" t="s">
        <v>385</v>
      </c>
      <c r="F48" s="14" t="s">
        <v>139</v>
      </c>
      <c r="G48" s="15" t="s">
        <v>23</v>
      </c>
      <c r="H48" s="20">
        <v>2770.91</v>
      </c>
      <c r="I48" s="4"/>
    </row>
    <row r="49" spans="2:9" s="6" customFormat="1" ht="25.5">
      <c r="B49" s="4">
        <v>43</v>
      </c>
      <c r="C49" s="14">
        <v>181383</v>
      </c>
      <c r="D49" s="4"/>
      <c r="E49" s="15" t="s">
        <v>379</v>
      </c>
      <c r="F49" s="14" t="s">
        <v>128</v>
      </c>
      <c r="G49" s="15" t="s">
        <v>12</v>
      </c>
      <c r="H49" s="20">
        <v>4325.15</v>
      </c>
      <c r="I49" s="4"/>
    </row>
    <row r="50" spans="2:9" s="6" customFormat="1" ht="25.5">
      <c r="B50" s="4">
        <v>44</v>
      </c>
      <c r="C50" s="14">
        <v>181462</v>
      </c>
      <c r="D50" s="4"/>
      <c r="E50" s="15" t="s">
        <v>379</v>
      </c>
      <c r="F50" s="14" t="s">
        <v>128</v>
      </c>
      <c r="G50" s="15" t="s">
        <v>12</v>
      </c>
      <c r="H50" s="20">
        <v>434.4</v>
      </c>
      <c r="I50" s="4"/>
    </row>
    <row r="51" spans="2:9" s="6" customFormat="1" ht="25.5">
      <c r="B51" s="4">
        <v>45</v>
      </c>
      <c r="C51" s="14">
        <v>181463</v>
      </c>
      <c r="D51" s="4"/>
      <c r="E51" s="15" t="s">
        <v>379</v>
      </c>
      <c r="F51" s="14" t="s">
        <v>128</v>
      </c>
      <c r="G51" s="15" t="s">
        <v>12</v>
      </c>
      <c r="H51" s="20">
        <v>44.6</v>
      </c>
      <c r="I51" s="4"/>
    </row>
    <row r="52" spans="2:9" s="6" customFormat="1" ht="38.25">
      <c r="B52" s="4">
        <v>46</v>
      </c>
      <c r="C52" s="14">
        <v>181496</v>
      </c>
      <c r="D52" s="4"/>
      <c r="E52" s="15" t="s">
        <v>393</v>
      </c>
      <c r="F52" s="14" t="s">
        <v>156</v>
      </c>
      <c r="G52" s="15" t="s">
        <v>40</v>
      </c>
      <c r="H52" s="20">
        <v>9000</v>
      </c>
      <c r="I52" s="4"/>
    </row>
    <row r="53" spans="2:9" s="6" customFormat="1" ht="25.5">
      <c r="B53" s="4">
        <v>47</v>
      </c>
      <c r="C53" s="14">
        <v>181518</v>
      </c>
      <c r="D53" s="4"/>
      <c r="E53" s="15" t="s">
        <v>255</v>
      </c>
      <c r="F53" s="14" t="s">
        <v>157</v>
      </c>
      <c r="G53" s="15" t="s">
        <v>41</v>
      </c>
      <c r="H53" s="20">
        <v>11412.06</v>
      </c>
      <c r="I53" s="4"/>
    </row>
    <row r="54" spans="2:9" s="6" customFormat="1" ht="63.75">
      <c r="B54" s="4">
        <v>48</v>
      </c>
      <c r="C54" s="14">
        <v>181620</v>
      </c>
      <c r="D54" s="4"/>
      <c r="E54" s="15" t="s">
        <v>285</v>
      </c>
      <c r="F54" s="14" t="s">
        <v>158</v>
      </c>
      <c r="G54" s="15" t="s">
        <v>42</v>
      </c>
      <c r="H54" s="20">
        <v>2240.8</v>
      </c>
      <c r="I54" s="4"/>
    </row>
    <row r="55" spans="2:9" s="6" customFormat="1" ht="38.25">
      <c r="B55" s="4">
        <v>49</v>
      </c>
      <c r="C55" s="14">
        <v>181621</v>
      </c>
      <c r="D55" s="4"/>
      <c r="E55" s="15" t="s">
        <v>286</v>
      </c>
      <c r="F55" s="14" t="s">
        <v>158</v>
      </c>
      <c r="G55" s="15" t="s">
        <v>42</v>
      </c>
      <c r="H55" s="20">
        <v>3787.2</v>
      </c>
      <c r="I55" s="4"/>
    </row>
    <row r="56" spans="2:9" s="6" customFormat="1" ht="38.25">
      <c r="B56" s="4">
        <v>50</v>
      </c>
      <c r="C56" s="14">
        <v>181645</v>
      </c>
      <c r="D56" s="4"/>
      <c r="E56" s="15" t="s">
        <v>308</v>
      </c>
      <c r="F56" s="14" t="s">
        <v>151</v>
      </c>
      <c r="G56" s="15" t="s">
        <v>35</v>
      </c>
      <c r="H56" s="20">
        <v>45</v>
      </c>
      <c r="I56" s="4"/>
    </row>
    <row r="57" spans="2:9" s="6" customFormat="1" ht="51">
      <c r="B57" s="4">
        <v>51</v>
      </c>
      <c r="C57" s="14">
        <v>181646</v>
      </c>
      <c r="D57" s="4"/>
      <c r="E57" s="15" t="s">
        <v>271</v>
      </c>
      <c r="F57" s="14" t="s">
        <v>159</v>
      </c>
      <c r="G57" s="15" t="s">
        <v>43</v>
      </c>
      <c r="H57" s="20">
        <v>7080</v>
      </c>
      <c r="I57" s="4"/>
    </row>
    <row r="58" spans="2:9" s="6" customFormat="1" ht="25.5">
      <c r="B58" s="4">
        <v>52</v>
      </c>
      <c r="C58" s="14">
        <v>181737</v>
      </c>
      <c r="D58" s="4"/>
      <c r="E58" s="15" t="s">
        <v>283</v>
      </c>
      <c r="F58" s="14" t="s">
        <v>160</v>
      </c>
      <c r="G58" s="15" t="s">
        <v>44</v>
      </c>
      <c r="H58" s="20">
        <v>4000</v>
      </c>
      <c r="I58" s="4"/>
    </row>
    <row r="59" spans="2:9" s="6" customFormat="1" ht="51">
      <c r="B59" s="4">
        <v>53</v>
      </c>
      <c r="C59" s="14">
        <v>181784</v>
      </c>
      <c r="D59" s="4"/>
      <c r="E59" s="15" t="s">
        <v>326</v>
      </c>
      <c r="F59" s="14" t="s">
        <v>132</v>
      </c>
      <c r="G59" s="15" t="s">
        <v>16</v>
      </c>
      <c r="H59" s="20">
        <v>1654</v>
      </c>
      <c r="I59" s="4"/>
    </row>
    <row r="60" spans="2:9" s="6" customFormat="1" ht="25.5">
      <c r="B60" s="4">
        <v>54</v>
      </c>
      <c r="C60" s="14">
        <v>181865</v>
      </c>
      <c r="D60" s="4"/>
      <c r="E60" s="15" t="s">
        <v>249</v>
      </c>
      <c r="F60" s="14" t="s">
        <v>161</v>
      </c>
      <c r="G60" s="15" t="s">
        <v>45</v>
      </c>
      <c r="H60" s="20">
        <v>11500</v>
      </c>
      <c r="I60" s="4"/>
    </row>
    <row r="61" spans="2:9" s="6" customFormat="1" ht="38.25">
      <c r="B61" s="4">
        <v>55</v>
      </c>
      <c r="C61" s="14">
        <v>181926</v>
      </c>
      <c r="D61" s="4"/>
      <c r="E61" s="15" t="s">
        <v>356</v>
      </c>
      <c r="F61" s="14" t="s">
        <v>162</v>
      </c>
      <c r="G61" s="15" t="s">
        <v>46</v>
      </c>
      <c r="H61" s="20">
        <v>11549.86</v>
      </c>
      <c r="I61" s="4"/>
    </row>
    <row r="62" spans="2:9" s="6" customFormat="1" ht="51">
      <c r="B62" s="4">
        <v>56</v>
      </c>
      <c r="C62" s="14">
        <v>181927</v>
      </c>
      <c r="D62" s="4"/>
      <c r="E62" s="15" t="s">
        <v>394</v>
      </c>
      <c r="F62" s="14" t="s">
        <v>163</v>
      </c>
      <c r="G62" s="15" t="s">
        <v>47</v>
      </c>
      <c r="H62" s="20">
        <v>11000</v>
      </c>
      <c r="I62" s="4"/>
    </row>
    <row r="63" spans="2:9" s="6" customFormat="1" ht="51">
      <c r="B63" s="4">
        <v>57</v>
      </c>
      <c r="C63" s="14">
        <v>181939</v>
      </c>
      <c r="D63" s="4"/>
      <c r="E63" s="15" t="s">
        <v>395</v>
      </c>
      <c r="F63" s="14" t="s">
        <v>151</v>
      </c>
      <c r="G63" s="15" t="s">
        <v>35</v>
      </c>
      <c r="H63" s="20">
        <v>90</v>
      </c>
      <c r="I63" s="4"/>
    </row>
    <row r="64" spans="2:9" s="6" customFormat="1" ht="38.25">
      <c r="B64" s="4">
        <v>58</v>
      </c>
      <c r="C64" s="14">
        <v>182144</v>
      </c>
      <c r="D64" s="4"/>
      <c r="E64" s="15" t="s">
        <v>396</v>
      </c>
      <c r="F64" s="14" t="s">
        <v>164</v>
      </c>
      <c r="G64" s="15" t="s">
        <v>48</v>
      </c>
      <c r="H64" s="20">
        <v>4000</v>
      </c>
      <c r="I64" s="4"/>
    </row>
    <row r="65" spans="2:9" s="6" customFormat="1" ht="51">
      <c r="B65" s="4">
        <v>59</v>
      </c>
      <c r="C65" s="14">
        <v>182205</v>
      </c>
      <c r="D65" s="4"/>
      <c r="E65" s="15" t="s">
        <v>360</v>
      </c>
      <c r="F65" s="14" t="s">
        <v>165</v>
      </c>
      <c r="G65" s="15" t="s">
        <v>49</v>
      </c>
      <c r="H65" s="20">
        <v>11505</v>
      </c>
      <c r="I65" s="4"/>
    </row>
    <row r="66" spans="2:9" s="6" customFormat="1" ht="38.25">
      <c r="B66" s="4">
        <v>60</v>
      </c>
      <c r="C66" s="14">
        <v>182210</v>
      </c>
      <c r="D66" s="4"/>
      <c r="E66" s="15" t="s">
        <v>345</v>
      </c>
      <c r="F66" s="14" t="s">
        <v>166</v>
      </c>
      <c r="G66" s="15" t="s">
        <v>50</v>
      </c>
      <c r="H66" s="20">
        <v>1536.36</v>
      </c>
      <c r="I66" s="4"/>
    </row>
    <row r="67" spans="2:9" s="6" customFormat="1" ht="25.5">
      <c r="B67" s="4">
        <v>61</v>
      </c>
      <c r="C67" s="14">
        <v>182214</v>
      </c>
      <c r="D67" s="4"/>
      <c r="E67" s="15" t="s">
        <v>379</v>
      </c>
      <c r="F67" s="14" t="s">
        <v>128</v>
      </c>
      <c r="G67" s="15" t="s">
        <v>12</v>
      </c>
      <c r="H67" s="20">
        <v>44.6</v>
      </c>
      <c r="I67" s="4"/>
    </row>
    <row r="68" spans="2:9" s="6" customFormat="1" ht="38.25">
      <c r="B68" s="4">
        <v>62</v>
      </c>
      <c r="C68" s="14">
        <v>182360</v>
      </c>
      <c r="D68" s="4"/>
      <c r="E68" s="15" t="s">
        <v>303</v>
      </c>
      <c r="F68" s="14" t="s">
        <v>167</v>
      </c>
      <c r="G68" s="15" t="s">
        <v>51</v>
      </c>
      <c r="H68" s="20">
        <v>8846.91</v>
      </c>
      <c r="I68" s="4"/>
    </row>
    <row r="69" spans="2:9" s="6" customFormat="1" ht="25.5">
      <c r="B69" s="4">
        <v>63</v>
      </c>
      <c r="C69" s="14">
        <v>182371</v>
      </c>
      <c r="D69" s="4"/>
      <c r="E69" s="15" t="s">
        <v>346</v>
      </c>
      <c r="F69" s="14" t="s">
        <v>166</v>
      </c>
      <c r="G69" s="15" t="s">
        <v>50</v>
      </c>
      <c r="H69" s="20">
        <v>1256.41</v>
      </c>
      <c r="I69" s="4"/>
    </row>
    <row r="70" spans="2:9" s="6" customFormat="1" ht="38.25">
      <c r="B70" s="4">
        <v>64</v>
      </c>
      <c r="C70" s="14">
        <v>182491</v>
      </c>
      <c r="D70" s="4"/>
      <c r="E70" s="15" t="s">
        <v>397</v>
      </c>
      <c r="F70" s="14" t="s">
        <v>154</v>
      </c>
      <c r="G70" s="15" t="s">
        <v>38</v>
      </c>
      <c r="H70" s="20">
        <v>11505</v>
      </c>
      <c r="I70" s="4"/>
    </row>
    <row r="71" spans="2:9" s="6" customFormat="1" ht="38.25">
      <c r="B71" s="4">
        <v>65</v>
      </c>
      <c r="C71" s="14">
        <v>182497</v>
      </c>
      <c r="D71" s="4"/>
      <c r="E71" s="15" t="s">
        <v>309</v>
      </c>
      <c r="F71" s="14" t="s">
        <v>151</v>
      </c>
      <c r="G71" s="15" t="s">
        <v>35</v>
      </c>
      <c r="H71" s="20">
        <v>1038.4</v>
      </c>
      <c r="I71" s="4"/>
    </row>
    <row r="72" spans="2:9" s="6" customFormat="1" ht="25.5">
      <c r="B72" s="4">
        <v>66</v>
      </c>
      <c r="C72" s="14">
        <v>182519</v>
      </c>
      <c r="D72" s="4"/>
      <c r="E72" s="15" t="s">
        <v>398</v>
      </c>
      <c r="F72" s="14" t="s">
        <v>151</v>
      </c>
      <c r="G72" s="15" t="s">
        <v>35</v>
      </c>
      <c r="H72" s="20">
        <v>45</v>
      </c>
      <c r="I72" s="4"/>
    </row>
    <row r="73" spans="2:9" s="6" customFormat="1" ht="38.25">
      <c r="B73" s="4">
        <v>67</v>
      </c>
      <c r="C73" s="14">
        <v>182559</v>
      </c>
      <c r="D73" s="4"/>
      <c r="E73" s="15" t="s">
        <v>393</v>
      </c>
      <c r="F73" s="14" t="s">
        <v>168</v>
      </c>
      <c r="G73" s="15" t="s">
        <v>52</v>
      </c>
      <c r="H73" s="20">
        <v>11500</v>
      </c>
      <c r="I73" s="4"/>
    </row>
    <row r="74" spans="2:9" s="6" customFormat="1" ht="38.25">
      <c r="B74" s="4">
        <v>68</v>
      </c>
      <c r="C74" s="14">
        <v>182600</v>
      </c>
      <c r="D74" s="4"/>
      <c r="E74" s="15" t="s">
        <v>372</v>
      </c>
      <c r="F74" s="14" t="s">
        <v>169</v>
      </c>
      <c r="G74" s="15" t="s">
        <v>53</v>
      </c>
      <c r="H74" s="20">
        <f>3.3203*2940</f>
        <v>9761.682</v>
      </c>
      <c r="I74" s="4"/>
    </row>
    <row r="75" spans="2:9" s="6" customFormat="1" ht="15">
      <c r="B75" s="4">
        <v>69</v>
      </c>
      <c r="C75" s="14">
        <v>182603</v>
      </c>
      <c r="D75" s="4"/>
      <c r="E75" s="15" t="s">
        <v>334</v>
      </c>
      <c r="F75" s="14" t="s">
        <v>170</v>
      </c>
      <c r="G75" s="15" t="s">
        <v>54</v>
      </c>
      <c r="H75" s="20">
        <v>11500</v>
      </c>
      <c r="I75" s="4"/>
    </row>
    <row r="76" spans="2:9" s="6" customFormat="1" ht="51">
      <c r="B76" s="4">
        <v>70</v>
      </c>
      <c r="C76" s="14">
        <v>182605</v>
      </c>
      <c r="D76" s="4"/>
      <c r="E76" s="15" t="s">
        <v>306</v>
      </c>
      <c r="F76" s="14" t="s">
        <v>171</v>
      </c>
      <c r="G76" s="15" t="s">
        <v>55</v>
      </c>
      <c r="H76" s="20">
        <v>1475.82</v>
      </c>
      <c r="I76" s="4"/>
    </row>
    <row r="77" spans="2:9" s="6" customFormat="1" ht="15">
      <c r="B77" s="4">
        <v>71</v>
      </c>
      <c r="C77" s="14">
        <v>182606</v>
      </c>
      <c r="D77" s="4"/>
      <c r="E77" s="15" t="s">
        <v>375</v>
      </c>
      <c r="F77" s="14" t="s">
        <v>172</v>
      </c>
      <c r="G77" s="15" t="s">
        <v>56</v>
      </c>
      <c r="H77" s="20">
        <v>1217.76</v>
      </c>
      <c r="I77" s="4"/>
    </row>
    <row r="78" spans="2:9" s="6" customFormat="1" ht="25.5">
      <c r="B78" s="4">
        <v>72</v>
      </c>
      <c r="C78" s="14">
        <v>182624</v>
      </c>
      <c r="D78" s="4"/>
      <c r="E78" s="15" t="s">
        <v>385</v>
      </c>
      <c r="F78" s="14" t="s">
        <v>139</v>
      </c>
      <c r="G78" s="15" t="s">
        <v>23</v>
      </c>
      <c r="H78" s="20">
        <v>2860.01</v>
      </c>
      <c r="I78" s="4"/>
    </row>
    <row r="79" spans="2:9" s="6" customFormat="1" ht="25.5">
      <c r="B79" s="4">
        <v>73</v>
      </c>
      <c r="C79" s="14">
        <v>182625</v>
      </c>
      <c r="D79" s="4"/>
      <c r="E79" s="15" t="s">
        <v>379</v>
      </c>
      <c r="F79" s="14" t="s">
        <v>128</v>
      </c>
      <c r="G79" s="15" t="s">
        <v>12</v>
      </c>
      <c r="H79" s="20">
        <v>434.4</v>
      </c>
      <c r="I79" s="4"/>
    </row>
    <row r="80" spans="2:9" s="6" customFormat="1" ht="25.5">
      <c r="B80" s="4">
        <v>74</v>
      </c>
      <c r="C80" s="14">
        <v>182626</v>
      </c>
      <c r="D80" s="4"/>
      <c r="E80" s="15" t="s">
        <v>379</v>
      </c>
      <c r="F80" s="14" t="s">
        <v>128</v>
      </c>
      <c r="G80" s="15" t="s">
        <v>12</v>
      </c>
      <c r="H80" s="20">
        <v>4361.8</v>
      </c>
      <c r="I80" s="4"/>
    </row>
    <row r="81" spans="2:9" s="6" customFormat="1" ht="25.5">
      <c r="B81" s="4">
        <v>75</v>
      </c>
      <c r="C81" s="14">
        <v>182633</v>
      </c>
      <c r="D81" s="4"/>
      <c r="E81" s="15" t="s">
        <v>379</v>
      </c>
      <c r="F81" s="14" t="s">
        <v>128</v>
      </c>
      <c r="G81" s="15" t="s">
        <v>12</v>
      </c>
      <c r="H81" s="20">
        <v>4321.15</v>
      </c>
      <c r="I81" s="4"/>
    </row>
    <row r="82" spans="2:9" s="6" customFormat="1" ht="38.25">
      <c r="B82" s="4">
        <v>76</v>
      </c>
      <c r="C82" s="14">
        <v>182634</v>
      </c>
      <c r="D82" s="4"/>
      <c r="E82" s="15" t="s">
        <v>399</v>
      </c>
      <c r="F82" s="14" t="s">
        <v>173</v>
      </c>
      <c r="G82" s="15" t="s">
        <v>57</v>
      </c>
      <c r="H82" s="20">
        <v>10500</v>
      </c>
      <c r="I82" s="4"/>
    </row>
    <row r="83" spans="2:9" s="6" customFormat="1" ht="38.25">
      <c r="B83" s="4">
        <v>77</v>
      </c>
      <c r="C83" s="14">
        <v>182909</v>
      </c>
      <c r="D83" s="4"/>
      <c r="E83" s="15" t="s">
        <v>400</v>
      </c>
      <c r="F83" s="14" t="s">
        <v>174</v>
      </c>
      <c r="G83" s="15" t="s">
        <v>58</v>
      </c>
      <c r="H83" s="20">
        <v>5217.12</v>
      </c>
      <c r="I83" s="4"/>
    </row>
    <row r="84" spans="2:9" s="6" customFormat="1" ht="25.5">
      <c r="B84" s="4">
        <v>78</v>
      </c>
      <c r="C84" s="14">
        <v>182930</v>
      </c>
      <c r="D84" s="4"/>
      <c r="E84" s="15" t="s">
        <v>349</v>
      </c>
      <c r="F84" s="14" t="s">
        <v>166</v>
      </c>
      <c r="G84" s="15" t="s">
        <v>50</v>
      </c>
      <c r="H84" s="20">
        <v>869.8</v>
      </c>
      <c r="I84" s="4"/>
    </row>
    <row r="85" spans="2:9" s="6" customFormat="1" ht="25.5">
      <c r="B85" s="4">
        <v>79</v>
      </c>
      <c r="C85" s="14">
        <v>182931</v>
      </c>
      <c r="D85" s="4"/>
      <c r="E85" s="15" t="s">
        <v>348</v>
      </c>
      <c r="F85" s="14" t="s">
        <v>166</v>
      </c>
      <c r="G85" s="15" t="s">
        <v>50</v>
      </c>
      <c r="H85" s="20">
        <v>650</v>
      </c>
      <c r="I85" s="4"/>
    </row>
    <row r="86" spans="2:9" s="6" customFormat="1" ht="25.5">
      <c r="B86" s="4">
        <v>80</v>
      </c>
      <c r="C86" s="14">
        <v>182956</v>
      </c>
      <c r="D86" s="4"/>
      <c r="E86" s="15" t="s">
        <v>327</v>
      </c>
      <c r="F86" s="14" t="s">
        <v>132</v>
      </c>
      <c r="G86" s="15" t="s">
        <v>16</v>
      </c>
      <c r="H86" s="20">
        <v>551.39</v>
      </c>
      <c r="I86" s="4"/>
    </row>
    <row r="87" spans="2:9" s="6" customFormat="1" ht="25.5">
      <c r="B87" s="4">
        <v>81</v>
      </c>
      <c r="C87" s="14">
        <v>183002</v>
      </c>
      <c r="D87" s="4"/>
      <c r="E87" s="15" t="s">
        <v>362</v>
      </c>
      <c r="F87" s="14" t="s">
        <v>149</v>
      </c>
      <c r="G87" s="15" t="s">
        <v>33</v>
      </c>
      <c r="H87" s="20">
        <v>10150</v>
      </c>
      <c r="I87" s="4"/>
    </row>
    <row r="88" spans="2:9" s="6" customFormat="1" ht="25.5">
      <c r="B88" s="4">
        <v>82</v>
      </c>
      <c r="C88" s="14">
        <v>183037</v>
      </c>
      <c r="D88" s="4"/>
      <c r="E88" s="15" t="s">
        <v>379</v>
      </c>
      <c r="F88" s="14" t="s">
        <v>128</v>
      </c>
      <c r="G88" s="15" t="s">
        <v>12</v>
      </c>
      <c r="H88" s="20">
        <v>44.6</v>
      </c>
      <c r="I88" s="4"/>
    </row>
    <row r="89" spans="2:9" s="6" customFormat="1" ht="25.5">
      <c r="B89" s="4">
        <v>83</v>
      </c>
      <c r="C89" s="14">
        <v>183038</v>
      </c>
      <c r="D89" s="4"/>
      <c r="E89" s="15" t="s">
        <v>379</v>
      </c>
      <c r="F89" s="14" t="s">
        <v>128</v>
      </c>
      <c r="G89" s="15" t="s">
        <v>12</v>
      </c>
      <c r="H89" s="20">
        <v>434.4</v>
      </c>
      <c r="I89" s="4"/>
    </row>
    <row r="90" spans="2:9" s="6" customFormat="1" ht="25.5">
      <c r="B90" s="4">
        <v>84</v>
      </c>
      <c r="C90" s="14">
        <v>183039</v>
      </c>
      <c r="D90" s="4"/>
      <c r="E90" s="15" t="s">
        <v>379</v>
      </c>
      <c r="F90" s="14" t="s">
        <v>128</v>
      </c>
      <c r="G90" s="15" t="s">
        <v>12</v>
      </c>
      <c r="H90" s="20">
        <v>4361.8</v>
      </c>
      <c r="I90" s="4"/>
    </row>
    <row r="91" spans="2:9" s="6" customFormat="1" ht="25.5">
      <c r="B91" s="4">
        <v>85</v>
      </c>
      <c r="C91" s="14">
        <v>183040</v>
      </c>
      <c r="D91" s="4"/>
      <c r="E91" s="15" t="s">
        <v>379</v>
      </c>
      <c r="F91" s="14" t="s">
        <v>128</v>
      </c>
      <c r="G91" s="15" t="s">
        <v>12</v>
      </c>
      <c r="H91" s="20">
        <v>4323.45</v>
      </c>
      <c r="I91" s="4"/>
    </row>
    <row r="92" spans="2:9" s="6" customFormat="1" ht="15">
      <c r="B92" s="4">
        <v>86</v>
      </c>
      <c r="C92" s="14">
        <v>183083</v>
      </c>
      <c r="D92" s="4"/>
      <c r="E92" s="15" t="s">
        <v>250</v>
      </c>
      <c r="F92" s="14" t="s">
        <v>161</v>
      </c>
      <c r="G92" s="15" t="s">
        <v>45</v>
      </c>
      <c r="H92" s="20">
        <v>4950</v>
      </c>
      <c r="I92" s="4"/>
    </row>
    <row r="93" spans="2:9" s="6" customFormat="1" ht="25.5">
      <c r="B93" s="4">
        <v>87</v>
      </c>
      <c r="C93" s="14">
        <v>183084</v>
      </c>
      <c r="D93" s="4"/>
      <c r="E93" s="15" t="s">
        <v>299</v>
      </c>
      <c r="F93" s="14" t="s">
        <v>175</v>
      </c>
      <c r="G93" s="15" t="s">
        <v>59</v>
      </c>
      <c r="H93" s="20">
        <v>8500</v>
      </c>
      <c r="I93" s="4"/>
    </row>
    <row r="94" spans="2:9" s="6" customFormat="1" ht="25.5">
      <c r="B94" s="4">
        <v>88</v>
      </c>
      <c r="C94" s="14">
        <v>183099</v>
      </c>
      <c r="D94" s="4"/>
      <c r="E94" s="15" t="s">
        <v>341</v>
      </c>
      <c r="F94" s="14" t="s">
        <v>176</v>
      </c>
      <c r="G94" s="15" t="s">
        <v>60</v>
      </c>
      <c r="H94" s="20">
        <v>840</v>
      </c>
      <c r="I94" s="4"/>
    </row>
    <row r="95" spans="2:9" s="6" customFormat="1" ht="25.5">
      <c r="B95" s="4">
        <v>89</v>
      </c>
      <c r="C95" s="14">
        <v>183101</v>
      </c>
      <c r="D95" s="4"/>
      <c r="E95" s="15" t="s">
        <v>363</v>
      </c>
      <c r="F95" s="14" t="s">
        <v>149</v>
      </c>
      <c r="G95" s="15" t="s">
        <v>33</v>
      </c>
      <c r="H95" s="20">
        <v>2290</v>
      </c>
      <c r="I95" s="4"/>
    </row>
    <row r="96" spans="2:9" s="6" customFormat="1" ht="63.75">
      <c r="B96" s="4">
        <v>90</v>
      </c>
      <c r="C96" s="14">
        <v>183102</v>
      </c>
      <c r="D96" s="4"/>
      <c r="E96" s="15" t="s">
        <v>365</v>
      </c>
      <c r="F96" s="14" t="s">
        <v>149</v>
      </c>
      <c r="G96" s="15" t="s">
        <v>33</v>
      </c>
      <c r="H96" s="20">
        <v>5550</v>
      </c>
      <c r="I96" s="4"/>
    </row>
    <row r="97" spans="2:9" s="6" customFormat="1" ht="25.5">
      <c r="B97" s="4">
        <v>91</v>
      </c>
      <c r="C97" s="14">
        <v>183103</v>
      </c>
      <c r="D97" s="4"/>
      <c r="E97" s="15" t="s">
        <v>280</v>
      </c>
      <c r="F97" s="14" t="s">
        <v>177</v>
      </c>
      <c r="G97" s="15" t="s">
        <v>61</v>
      </c>
      <c r="H97" s="20">
        <v>11395.85</v>
      </c>
      <c r="I97" s="4"/>
    </row>
    <row r="98" spans="2:9" s="6" customFormat="1" ht="51">
      <c r="B98" s="4">
        <v>92</v>
      </c>
      <c r="C98" s="14">
        <v>183134</v>
      </c>
      <c r="D98" s="4"/>
      <c r="E98" s="15" t="s">
        <v>301</v>
      </c>
      <c r="F98" s="14" t="s">
        <v>154</v>
      </c>
      <c r="G98" s="15" t="s">
        <v>38</v>
      </c>
      <c r="H98" s="20">
        <v>11546.3</v>
      </c>
      <c r="I98" s="4"/>
    </row>
    <row r="99" spans="2:9" s="6" customFormat="1" ht="38.25">
      <c r="B99" s="4">
        <v>93</v>
      </c>
      <c r="C99" s="14">
        <v>183177</v>
      </c>
      <c r="D99" s="4"/>
      <c r="E99" s="15" t="s">
        <v>401</v>
      </c>
      <c r="F99" s="14" t="s">
        <v>178</v>
      </c>
      <c r="G99" s="15" t="s">
        <v>62</v>
      </c>
      <c r="H99" s="20">
        <v>2360</v>
      </c>
      <c r="I99" s="4"/>
    </row>
    <row r="100" spans="2:9" s="6" customFormat="1" ht="51">
      <c r="B100" s="4">
        <v>94</v>
      </c>
      <c r="C100" s="14">
        <v>183254</v>
      </c>
      <c r="D100" s="4"/>
      <c r="E100" s="15" t="s">
        <v>402</v>
      </c>
      <c r="F100" s="14" t="s">
        <v>179</v>
      </c>
      <c r="G100" s="15" t="s">
        <v>63</v>
      </c>
      <c r="H100" s="20">
        <v>11500</v>
      </c>
      <c r="I100" s="4"/>
    </row>
    <row r="101" spans="2:9" s="6" customFormat="1" ht="51">
      <c r="B101" s="4">
        <v>95</v>
      </c>
      <c r="C101" s="14">
        <v>183271</v>
      </c>
      <c r="D101" s="4"/>
      <c r="E101" s="15" t="s">
        <v>403</v>
      </c>
      <c r="F101" s="14" t="s">
        <v>174</v>
      </c>
      <c r="G101" s="15" t="s">
        <v>58</v>
      </c>
      <c r="H101" s="20">
        <v>1083.24</v>
      </c>
      <c r="I101" s="4"/>
    </row>
    <row r="102" spans="2:9" s="6" customFormat="1" ht="25.5">
      <c r="B102" s="4">
        <v>96</v>
      </c>
      <c r="C102" s="14">
        <v>183281</v>
      </c>
      <c r="D102" s="4"/>
      <c r="E102" s="15" t="s">
        <v>304</v>
      </c>
      <c r="F102" s="14" t="s">
        <v>180</v>
      </c>
      <c r="G102" s="15" t="s">
        <v>64</v>
      </c>
      <c r="H102" s="20">
        <v>8850</v>
      </c>
      <c r="I102" s="4"/>
    </row>
    <row r="103" spans="2:9" s="6" customFormat="1" ht="63.75">
      <c r="B103" s="4">
        <v>97</v>
      </c>
      <c r="C103" s="14">
        <v>183363</v>
      </c>
      <c r="D103" s="4"/>
      <c r="E103" s="15" t="s">
        <v>270</v>
      </c>
      <c r="F103" s="14" t="s">
        <v>159</v>
      </c>
      <c r="G103" s="15" t="s">
        <v>43</v>
      </c>
      <c r="H103" s="20">
        <v>8142</v>
      </c>
      <c r="I103" s="4"/>
    </row>
    <row r="104" spans="2:9" s="6" customFormat="1" ht="25.5">
      <c r="B104" s="4">
        <v>98</v>
      </c>
      <c r="C104" s="14">
        <v>183371</v>
      </c>
      <c r="D104" s="4"/>
      <c r="E104" s="15" t="s">
        <v>385</v>
      </c>
      <c r="F104" s="14" t="s">
        <v>139</v>
      </c>
      <c r="G104" s="15" t="s">
        <v>23</v>
      </c>
      <c r="H104" s="20">
        <v>2637.76</v>
      </c>
      <c r="I104" s="4"/>
    </row>
    <row r="105" spans="2:9" s="6" customFormat="1" ht="15">
      <c r="B105" s="4">
        <v>99</v>
      </c>
      <c r="C105" s="14">
        <v>183389</v>
      </c>
      <c r="D105" s="4"/>
      <c r="E105" s="15" t="s">
        <v>313</v>
      </c>
      <c r="F105" s="14" t="s">
        <v>181</v>
      </c>
      <c r="G105" s="15" t="s">
        <v>65</v>
      </c>
      <c r="H105" s="20">
        <v>11500</v>
      </c>
      <c r="I105" s="4"/>
    </row>
    <row r="106" spans="2:9" s="6" customFormat="1" ht="51">
      <c r="B106" s="4">
        <v>100</v>
      </c>
      <c r="C106" s="14">
        <v>183404</v>
      </c>
      <c r="D106" s="4"/>
      <c r="E106" s="15" t="s">
        <v>404</v>
      </c>
      <c r="F106" s="14" t="s">
        <v>182</v>
      </c>
      <c r="G106" s="15" t="s">
        <v>66</v>
      </c>
      <c r="H106" s="20">
        <v>3165.5</v>
      </c>
      <c r="I106" s="4"/>
    </row>
    <row r="107" spans="2:9" s="6" customFormat="1" ht="63.75">
      <c r="B107" s="4">
        <v>101</v>
      </c>
      <c r="C107" s="14">
        <v>183408</v>
      </c>
      <c r="D107" s="4"/>
      <c r="E107" s="15" t="s">
        <v>276</v>
      </c>
      <c r="F107" s="14" t="s">
        <v>183</v>
      </c>
      <c r="G107" s="15" t="s">
        <v>67</v>
      </c>
      <c r="H107" s="20">
        <v>10869.47</v>
      </c>
      <c r="I107" s="4"/>
    </row>
    <row r="108" spans="2:9" s="6" customFormat="1" ht="38.25">
      <c r="B108" s="4">
        <v>102</v>
      </c>
      <c r="C108" s="14">
        <v>183432</v>
      </c>
      <c r="D108" s="4"/>
      <c r="E108" s="15" t="s">
        <v>405</v>
      </c>
      <c r="F108" s="14" t="s">
        <v>174</v>
      </c>
      <c r="G108" s="15" t="s">
        <v>58</v>
      </c>
      <c r="H108" s="20">
        <v>10629.31</v>
      </c>
      <c r="I108" s="4"/>
    </row>
    <row r="109" spans="2:9" s="6" customFormat="1" ht="25.5">
      <c r="B109" s="4">
        <v>103</v>
      </c>
      <c r="C109" s="14">
        <v>183504</v>
      </c>
      <c r="D109" s="4"/>
      <c r="E109" s="15" t="s">
        <v>342</v>
      </c>
      <c r="F109" s="14" t="s">
        <v>176</v>
      </c>
      <c r="G109" s="15" t="s">
        <v>60</v>
      </c>
      <c r="H109" s="20">
        <v>80</v>
      </c>
      <c r="I109" s="4"/>
    </row>
    <row r="110" spans="2:9" s="6" customFormat="1" ht="25.5">
      <c r="B110" s="4">
        <v>104</v>
      </c>
      <c r="C110" s="14">
        <v>183506</v>
      </c>
      <c r="D110" s="4"/>
      <c r="E110" s="15" t="s">
        <v>338</v>
      </c>
      <c r="F110" s="14" t="s">
        <v>166</v>
      </c>
      <c r="G110" s="15" t="s">
        <v>50</v>
      </c>
      <c r="H110" s="20">
        <v>1879.8</v>
      </c>
      <c r="I110" s="4"/>
    </row>
    <row r="111" spans="2:9" s="6" customFormat="1" ht="38.25">
      <c r="B111" s="4">
        <v>105</v>
      </c>
      <c r="C111" s="14">
        <v>183514</v>
      </c>
      <c r="D111" s="4"/>
      <c r="E111" s="15" t="s">
        <v>339</v>
      </c>
      <c r="F111" s="14" t="s">
        <v>184</v>
      </c>
      <c r="G111" s="15" t="s">
        <v>68</v>
      </c>
      <c r="H111" s="20">
        <v>11440</v>
      </c>
      <c r="I111" s="4"/>
    </row>
    <row r="112" spans="2:9" s="6" customFormat="1" ht="25.5">
      <c r="B112" s="4">
        <v>106</v>
      </c>
      <c r="C112" s="14">
        <v>183541</v>
      </c>
      <c r="D112" s="4"/>
      <c r="E112" s="15" t="s">
        <v>379</v>
      </c>
      <c r="F112" s="14" t="s">
        <v>128</v>
      </c>
      <c r="G112" s="15" t="s">
        <v>12</v>
      </c>
      <c r="H112" s="20">
        <v>434.4</v>
      </c>
      <c r="I112" s="4"/>
    </row>
    <row r="113" spans="2:9" s="6" customFormat="1" ht="25.5">
      <c r="B113" s="4">
        <v>107</v>
      </c>
      <c r="C113" s="14">
        <v>183543</v>
      </c>
      <c r="D113" s="4"/>
      <c r="E113" s="15" t="s">
        <v>368</v>
      </c>
      <c r="F113" s="14" t="s">
        <v>185</v>
      </c>
      <c r="G113" s="15" t="s">
        <v>69</v>
      </c>
      <c r="H113" s="20">
        <v>7338.42</v>
      </c>
      <c r="I113" s="4"/>
    </row>
    <row r="114" spans="2:9" s="6" customFormat="1" ht="25.5">
      <c r="B114" s="4">
        <v>108</v>
      </c>
      <c r="C114" s="14">
        <v>183546</v>
      </c>
      <c r="D114" s="4"/>
      <c r="E114" s="15" t="s">
        <v>379</v>
      </c>
      <c r="F114" s="14" t="s">
        <v>128</v>
      </c>
      <c r="G114" s="15" t="s">
        <v>12</v>
      </c>
      <c r="H114" s="20">
        <v>44.6</v>
      </c>
      <c r="I114" s="4"/>
    </row>
    <row r="115" spans="2:9" s="6" customFormat="1" ht="25.5">
      <c r="B115" s="4">
        <v>109</v>
      </c>
      <c r="C115" s="14">
        <v>183565</v>
      </c>
      <c r="D115" s="4"/>
      <c r="E115" s="15" t="s">
        <v>406</v>
      </c>
      <c r="F115" s="14" t="s">
        <v>186</v>
      </c>
      <c r="G115" s="15" t="s">
        <v>70</v>
      </c>
      <c r="H115" s="20">
        <v>7500</v>
      </c>
      <c r="I115" s="4"/>
    </row>
    <row r="116" spans="2:9" s="6" customFormat="1" ht="25.5">
      <c r="B116" s="4">
        <v>110</v>
      </c>
      <c r="C116" s="14">
        <v>183577</v>
      </c>
      <c r="D116" s="4"/>
      <c r="E116" s="15" t="s">
        <v>407</v>
      </c>
      <c r="F116" s="14" t="s">
        <v>187</v>
      </c>
      <c r="G116" s="15" t="s">
        <v>71</v>
      </c>
      <c r="H116" s="20">
        <v>11400</v>
      </c>
      <c r="I116" s="4"/>
    </row>
    <row r="117" spans="2:9" s="6" customFormat="1" ht="25.5">
      <c r="B117" s="4">
        <v>111</v>
      </c>
      <c r="C117" s="14">
        <v>183578</v>
      </c>
      <c r="D117" s="4"/>
      <c r="E117" s="15" t="s">
        <v>291</v>
      </c>
      <c r="F117" s="14" t="s">
        <v>188</v>
      </c>
      <c r="G117" s="15" t="s">
        <v>72</v>
      </c>
      <c r="H117" s="20">
        <v>4047.4</v>
      </c>
      <c r="I117" s="4"/>
    </row>
    <row r="118" spans="2:9" s="6" customFormat="1" ht="51">
      <c r="B118" s="4">
        <v>112</v>
      </c>
      <c r="C118" s="14">
        <v>183587</v>
      </c>
      <c r="D118" s="4"/>
      <c r="E118" s="15" t="s">
        <v>361</v>
      </c>
      <c r="F118" s="14" t="s">
        <v>165</v>
      </c>
      <c r="G118" s="15" t="s">
        <v>49</v>
      </c>
      <c r="H118" s="20">
        <v>3750</v>
      </c>
      <c r="I118" s="4"/>
    </row>
    <row r="119" spans="2:9" s="6" customFormat="1" ht="38.25">
      <c r="B119" s="4">
        <v>113</v>
      </c>
      <c r="C119" s="14">
        <v>183588</v>
      </c>
      <c r="D119" s="4"/>
      <c r="E119" s="15" t="s">
        <v>408</v>
      </c>
      <c r="F119" s="14" t="s">
        <v>189</v>
      </c>
      <c r="G119" s="15" t="s">
        <v>73</v>
      </c>
      <c r="H119" s="20">
        <v>11500</v>
      </c>
      <c r="I119" s="4"/>
    </row>
    <row r="120" spans="2:9" s="6" customFormat="1" ht="51">
      <c r="B120" s="4">
        <v>114</v>
      </c>
      <c r="C120" s="14">
        <v>183589</v>
      </c>
      <c r="D120" s="4"/>
      <c r="E120" s="15" t="s">
        <v>409</v>
      </c>
      <c r="F120" s="14" t="s">
        <v>190</v>
      </c>
      <c r="G120" s="15" t="s">
        <v>74</v>
      </c>
      <c r="H120" s="20">
        <v>11500</v>
      </c>
      <c r="I120" s="4"/>
    </row>
    <row r="121" spans="2:9" s="6" customFormat="1" ht="25.5">
      <c r="B121" s="4">
        <v>115</v>
      </c>
      <c r="C121" s="14">
        <v>183595</v>
      </c>
      <c r="D121" s="4"/>
      <c r="E121" s="15" t="s">
        <v>379</v>
      </c>
      <c r="F121" s="14" t="s">
        <v>128</v>
      </c>
      <c r="G121" s="15" t="s">
        <v>12</v>
      </c>
      <c r="H121" s="20">
        <v>4328.65</v>
      </c>
      <c r="I121" s="4"/>
    </row>
    <row r="122" spans="2:9" s="6" customFormat="1" ht="38.25">
      <c r="B122" s="4">
        <v>116</v>
      </c>
      <c r="C122" s="14">
        <v>183639</v>
      </c>
      <c r="D122" s="4"/>
      <c r="E122" s="15" t="s">
        <v>293</v>
      </c>
      <c r="F122" s="14" t="s">
        <v>191</v>
      </c>
      <c r="G122" s="15" t="s">
        <v>75</v>
      </c>
      <c r="H122" s="20">
        <v>4248</v>
      </c>
      <c r="I122" s="4"/>
    </row>
    <row r="123" spans="2:9" s="6" customFormat="1" ht="38.25">
      <c r="B123" s="4">
        <v>117</v>
      </c>
      <c r="C123" s="14">
        <v>183640</v>
      </c>
      <c r="D123" s="4"/>
      <c r="E123" s="15" t="s">
        <v>282</v>
      </c>
      <c r="F123" s="14" t="s">
        <v>192</v>
      </c>
      <c r="G123" s="15" t="s">
        <v>76</v>
      </c>
      <c r="H123" s="20">
        <v>550</v>
      </c>
      <c r="I123" s="4"/>
    </row>
    <row r="124" spans="2:9" s="6" customFormat="1" ht="38.25">
      <c r="B124" s="4">
        <v>118</v>
      </c>
      <c r="C124" s="14">
        <v>183651</v>
      </c>
      <c r="D124" s="4"/>
      <c r="E124" s="15" t="s">
        <v>289</v>
      </c>
      <c r="F124" s="14" t="s">
        <v>193</v>
      </c>
      <c r="G124" s="15" t="s">
        <v>77</v>
      </c>
      <c r="H124" s="20">
        <v>800</v>
      </c>
      <c r="I124" s="4"/>
    </row>
    <row r="125" spans="2:9" s="6" customFormat="1" ht="38.25">
      <c r="B125" s="4">
        <v>119</v>
      </c>
      <c r="C125" s="14">
        <v>183652</v>
      </c>
      <c r="D125" s="4"/>
      <c r="E125" s="15" t="s">
        <v>343</v>
      </c>
      <c r="F125" s="14" t="s">
        <v>176</v>
      </c>
      <c r="G125" s="15" t="s">
        <v>60</v>
      </c>
      <c r="H125" s="20">
        <v>750</v>
      </c>
      <c r="I125" s="4"/>
    </row>
    <row r="126" spans="2:9" s="6" customFormat="1" ht="38.25">
      <c r="B126" s="4">
        <v>120</v>
      </c>
      <c r="C126" s="14">
        <v>183653</v>
      </c>
      <c r="D126" s="4"/>
      <c r="E126" s="15" t="s">
        <v>344</v>
      </c>
      <c r="F126" s="14" t="s">
        <v>176</v>
      </c>
      <c r="G126" s="15" t="s">
        <v>60</v>
      </c>
      <c r="H126" s="20">
        <v>780</v>
      </c>
      <c r="I126" s="4"/>
    </row>
    <row r="127" spans="2:9" s="6" customFormat="1" ht="25.5">
      <c r="B127" s="4">
        <v>121</v>
      </c>
      <c r="C127" s="14">
        <v>183655</v>
      </c>
      <c r="D127" s="4"/>
      <c r="E127" s="15" t="s">
        <v>258</v>
      </c>
      <c r="F127" s="14" t="s">
        <v>194</v>
      </c>
      <c r="G127" s="15" t="s">
        <v>78</v>
      </c>
      <c r="H127" s="20">
        <v>8002</v>
      </c>
      <c r="I127" s="4"/>
    </row>
    <row r="128" spans="2:9" s="6" customFormat="1" ht="25.5">
      <c r="B128" s="4">
        <v>122</v>
      </c>
      <c r="C128" s="14">
        <v>183666</v>
      </c>
      <c r="D128" s="4"/>
      <c r="E128" s="15" t="s">
        <v>374</v>
      </c>
      <c r="F128" s="14" t="s">
        <v>195</v>
      </c>
      <c r="G128" s="15" t="s">
        <v>79</v>
      </c>
      <c r="H128" s="20">
        <v>11200</v>
      </c>
      <c r="I128" s="4"/>
    </row>
    <row r="129" spans="2:9" s="6" customFormat="1" ht="38.25">
      <c r="B129" s="4">
        <v>123</v>
      </c>
      <c r="C129" s="14">
        <v>183667</v>
      </c>
      <c r="D129" s="4"/>
      <c r="E129" s="15" t="s">
        <v>275</v>
      </c>
      <c r="F129" s="14" t="s">
        <v>196</v>
      </c>
      <c r="G129" s="15" t="s">
        <v>80</v>
      </c>
      <c r="H129" s="20">
        <v>4200</v>
      </c>
      <c r="I129" s="4"/>
    </row>
    <row r="130" spans="2:9" s="6" customFormat="1" ht="25.5">
      <c r="B130" s="4">
        <v>124</v>
      </c>
      <c r="C130" s="14">
        <v>183668</v>
      </c>
      <c r="D130" s="4"/>
      <c r="E130" s="15" t="s">
        <v>251</v>
      </c>
      <c r="F130" s="14" t="s">
        <v>197</v>
      </c>
      <c r="G130" s="15" t="s">
        <v>81</v>
      </c>
      <c r="H130" s="20">
        <v>2370</v>
      </c>
      <c r="I130" s="4"/>
    </row>
    <row r="131" spans="2:9" s="6" customFormat="1" ht="38.25">
      <c r="B131" s="4">
        <v>125</v>
      </c>
      <c r="C131" s="14">
        <v>183670</v>
      </c>
      <c r="D131" s="4"/>
      <c r="E131" s="15" t="s">
        <v>290</v>
      </c>
      <c r="F131" s="14" t="s">
        <v>198</v>
      </c>
      <c r="G131" s="15" t="s">
        <v>82</v>
      </c>
      <c r="H131" s="20">
        <v>11500</v>
      </c>
      <c r="I131" s="4"/>
    </row>
    <row r="132" spans="2:9" s="6" customFormat="1" ht="38.25">
      <c r="B132" s="4">
        <v>126</v>
      </c>
      <c r="C132" s="14">
        <v>183674</v>
      </c>
      <c r="D132" s="4"/>
      <c r="E132" s="15" t="s">
        <v>312</v>
      </c>
      <c r="F132" s="14" t="s">
        <v>199</v>
      </c>
      <c r="G132" s="15" t="s">
        <v>83</v>
      </c>
      <c r="H132" s="20">
        <v>1770</v>
      </c>
      <c r="I132" s="4"/>
    </row>
    <row r="133" spans="2:9" s="6" customFormat="1" ht="51">
      <c r="B133" s="4">
        <v>127</v>
      </c>
      <c r="C133" s="14">
        <v>183687</v>
      </c>
      <c r="D133" s="4"/>
      <c r="E133" s="15" t="s">
        <v>302</v>
      </c>
      <c r="F133" s="14" t="s">
        <v>167</v>
      </c>
      <c r="G133" s="15" t="s">
        <v>51</v>
      </c>
      <c r="H133" s="20">
        <v>2312.43</v>
      </c>
      <c r="I133" s="4"/>
    </row>
    <row r="134" spans="2:9" s="6" customFormat="1" ht="25.5">
      <c r="B134" s="4">
        <v>128</v>
      </c>
      <c r="C134" s="14">
        <v>181485</v>
      </c>
      <c r="D134" s="4"/>
      <c r="E134" s="15" t="s">
        <v>410</v>
      </c>
      <c r="F134" s="19"/>
      <c r="G134" s="15" t="s">
        <v>84</v>
      </c>
      <c r="H134" s="20">
        <f>3.3203*47956.95</f>
        <v>159231.461085</v>
      </c>
      <c r="I134" s="4"/>
    </row>
    <row r="135" spans="2:9" s="6" customFormat="1" ht="25.5">
      <c r="B135" s="4">
        <v>129</v>
      </c>
      <c r="C135" s="14">
        <v>181487</v>
      </c>
      <c r="D135" s="4"/>
      <c r="E135" s="15" t="s">
        <v>410</v>
      </c>
      <c r="F135" s="19"/>
      <c r="G135" s="15" t="s">
        <v>84</v>
      </c>
      <c r="H135" s="20">
        <f>3.3203*27522.81</f>
        <v>91383.98604300001</v>
      </c>
      <c r="I135" s="4"/>
    </row>
    <row r="136" spans="2:9" s="6" customFormat="1" ht="25.5">
      <c r="B136" s="4">
        <v>130</v>
      </c>
      <c r="C136" s="14">
        <v>181488</v>
      </c>
      <c r="D136" s="4"/>
      <c r="E136" s="15" t="s">
        <v>410</v>
      </c>
      <c r="F136" s="19"/>
      <c r="G136" s="15" t="s">
        <v>84</v>
      </c>
      <c r="H136" s="20">
        <f>3.3203*62445.44</f>
        <v>207337.594432</v>
      </c>
      <c r="I136" s="4"/>
    </row>
    <row r="137" spans="2:9" s="6" customFormat="1" ht="25.5">
      <c r="B137" s="4">
        <v>131</v>
      </c>
      <c r="C137" s="14">
        <v>181498</v>
      </c>
      <c r="D137" s="4"/>
      <c r="E137" s="15" t="s">
        <v>410</v>
      </c>
      <c r="F137" s="19"/>
      <c r="G137" s="15" t="s">
        <v>84</v>
      </c>
      <c r="H137" s="20">
        <f>3.3203*26231.8</f>
        <v>87097.44554</v>
      </c>
      <c r="I137" s="4"/>
    </row>
    <row r="138" spans="2:9" s="6" customFormat="1" ht="25.5">
      <c r="B138" s="4">
        <v>132</v>
      </c>
      <c r="C138" s="14">
        <v>181500</v>
      </c>
      <c r="D138" s="4"/>
      <c r="E138" s="15" t="s">
        <v>410</v>
      </c>
      <c r="F138" s="19"/>
      <c r="G138" s="15" t="s">
        <v>84</v>
      </c>
      <c r="H138" s="20">
        <f>3.3203*36928.05</f>
        <v>122612.20441500001</v>
      </c>
      <c r="I138" s="4"/>
    </row>
    <row r="139" spans="2:9" s="6" customFormat="1" ht="25.5">
      <c r="B139" s="4">
        <v>133</v>
      </c>
      <c r="C139" s="14">
        <v>181505</v>
      </c>
      <c r="D139" s="4"/>
      <c r="E139" s="15" t="s">
        <v>410</v>
      </c>
      <c r="F139" s="19"/>
      <c r="G139" s="15" t="s">
        <v>84</v>
      </c>
      <c r="H139" s="20">
        <f>3.3203*371521.36</f>
        <v>1233562.371608</v>
      </c>
      <c r="I139" s="4"/>
    </row>
    <row r="140" spans="2:9" s="6" customFormat="1" ht="25.5">
      <c r="B140" s="4">
        <v>134</v>
      </c>
      <c r="C140" s="14">
        <v>182119</v>
      </c>
      <c r="D140" s="4"/>
      <c r="E140" s="15" t="s">
        <v>336</v>
      </c>
      <c r="F140" s="14" t="s">
        <v>200</v>
      </c>
      <c r="G140" s="15" t="s">
        <v>85</v>
      </c>
      <c r="H140" s="20">
        <v>158319.5</v>
      </c>
      <c r="I140" s="4"/>
    </row>
    <row r="141" spans="2:9" s="6" customFormat="1" ht="25.5">
      <c r="B141" s="4">
        <v>135</v>
      </c>
      <c r="C141" s="14">
        <v>182750</v>
      </c>
      <c r="D141" s="4"/>
      <c r="E141" s="15" t="s">
        <v>330</v>
      </c>
      <c r="F141" s="14" t="s">
        <v>201</v>
      </c>
      <c r="G141" s="15" t="s">
        <v>86</v>
      </c>
      <c r="H141" s="20">
        <v>31700</v>
      </c>
      <c r="I141" s="4"/>
    </row>
    <row r="142" spans="2:9" s="6" customFormat="1" ht="25.5">
      <c r="B142" s="4">
        <v>136</v>
      </c>
      <c r="C142" s="14">
        <v>182877</v>
      </c>
      <c r="D142" s="4"/>
      <c r="E142" s="15" t="s">
        <v>277</v>
      </c>
      <c r="F142" s="14" t="s">
        <v>202</v>
      </c>
      <c r="G142" s="15" t="s">
        <v>87</v>
      </c>
      <c r="H142" s="20">
        <v>381744</v>
      </c>
      <c r="I142" s="4"/>
    </row>
    <row r="143" spans="2:9" s="6" customFormat="1" ht="25.5">
      <c r="B143" s="4">
        <v>137</v>
      </c>
      <c r="C143" s="14">
        <v>182882</v>
      </c>
      <c r="D143" s="4"/>
      <c r="E143" s="15" t="s">
        <v>320</v>
      </c>
      <c r="F143" s="14" t="s">
        <v>203</v>
      </c>
      <c r="G143" s="15" t="s">
        <v>88</v>
      </c>
      <c r="H143" s="20">
        <v>43488.9</v>
      </c>
      <c r="I143" s="4"/>
    </row>
    <row r="144" spans="2:9" s="6" customFormat="1" ht="25.5">
      <c r="B144" s="4">
        <v>138</v>
      </c>
      <c r="C144" s="14">
        <v>182889</v>
      </c>
      <c r="D144" s="4"/>
      <c r="E144" s="15" t="s">
        <v>287</v>
      </c>
      <c r="F144" s="14" t="s">
        <v>204</v>
      </c>
      <c r="G144" s="15" t="s">
        <v>89</v>
      </c>
      <c r="H144" s="20">
        <v>45140.98</v>
      </c>
      <c r="I144" s="4"/>
    </row>
    <row r="145" spans="2:9" s="6" customFormat="1" ht="15">
      <c r="B145" s="4">
        <v>139</v>
      </c>
      <c r="C145" s="14">
        <v>182890</v>
      </c>
      <c r="D145" s="4"/>
      <c r="E145" s="15" t="s">
        <v>284</v>
      </c>
      <c r="F145" s="14" t="s">
        <v>160</v>
      </c>
      <c r="G145" s="15" t="s">
        <v>44</v>
      </c>
      <c r="H145" s="20">
        <v>409400</v>
      </c>
      <c r="I145" s="4"/>
    </row>
    <row r="146" spans="2:9" s="6" customFormat="1" ht="15">
      <c r="B146" s="4">
        <v>140</v>
      </c>
      <c r="C146" s="14">
        <v>182953</v>
      </c>
      <c r="D146" s="4"/>
      <c r="E146" s="15" t="s">
        <v>411</v>
      </c>
      <c r="F146" s="14" t="s">
        <v>205</v>
      </c>
      <c r="G146" s="15" t="s">
        <v>90</v>
      </c>
      <c r="H146" s="20">
        <v>46172.66</v>
      </c>
      <c r="I146" s="4"/>
    </row>
    <row r="147" spans="2:9" s="6" customFormat="1" ht="25.5">
      <c r="B147" s="4">
        <v>141</v>
      </c>
      <c r="C147" s="14">
        <v>183006</v>
      </c>
      <c r="D147" s="4"/>
      <c r="E147" s="15" t="s">
        <v>338</v>
      </c>
      <c r="F147" s="14" t="s">
        <v>206</v>
      </c>
      <c r="G147" s="15" t="s">
        <v>91</v>
      </c>
      <c r="H147" s="20">
        <v>14809.72</v>
      </c>
      <c r="I147" s="4"/>
    </row>
    <row r="148" spans="2:9" s="6" customFormat="1" ht="25.5">
      <c r="B148" s="4">
        <v>142</v>
      </c>
      <c r="C148" s="14">
        <v>183007</v>
      </c>
      <c r="D148" s="4"/>
      <c r="E148" s="15" t="s">
        <v>338</v>
      </c>
      <c r="F148" s="14" t="s">
        <v>206</v>
      </c>
      <c r="G148" s="15" t="s">
        <v>91</v>
      </c>
      <c r="H148" s="20">
        <v>37788.56</v>
      </c>
      <c r="I148" s="4"/>
    </row>
    <row r="149" spans="2:9" s="6" customFormat="1" ht="15">
      <c r="B149" s="4">
        <v>143</v>
      </c>
      <c r="C149" s="14">
        <v>183114</v>
      </c>
      <c r="D149" s="4"/>
      <c r="E149" s="15" t="s">
        <v>307</v>
      </c>
      <c r="F149" s="14" t="s">
        <v>207</v>
      </c>
      <c r="G149" s="15" t="s">
        <v>92</v>
      </c>
      <c r="H149" s="20">
        <v>101000</v>
      </c>
      <c r="I149" s="4"/>
    </row>
    <row r="150" spans="2:9" s="6" customFormat="1" ht="25.5">
      <c r="B150" s="4">
        <v>144</v>
      </c>
      <c r="C150" s="14">
        <v>183263</v>
      </c>
      <c r="D150" s="4"/>
      <c r="E150" s="15" t="s">
        <v>412</v>
      </c>
      <c r="F150" s="14" t="s">
        <v>208</v>
      </c>
      <c r="G150" s="15" t="s">
        <v>93</v>
      </c>
      <c r="H150" s="20">
        <v>20000</v>
      </c>
      <c r="I150" s="4"/>
    </row>
    <row r="151" spans="2:9" s="6" customFormat="1" ht="15">
      <c r="B151" s="4">
        <v>145</v>
      </c>
      <c r="C151" s="14">
        <v>183580</v>
      </c>
      <c r="D151" s="4"/>
      <c r="E151" s="15" t="s">
        <v>413</v>
      </c>
      <c r="F151" s="14" t="s">
        <v>209</v>
      </c>
      <c r="G151" s="15" t="s">
        <v>94</v>
      </c>
      <c r="H151" s="20">
        <v>9066.23</v>
      </c>
      <c r="I151" s="4"/>
    </row>
    <row r="152" spans="2:9" s="6" customFormat="1" ht="15">
      <c r="B152" s="4">
        <v>146</v>
      </c>
      <c r="C152" s="14">
        <v>183584</v>
      </c>
      <c r="D152" s="4"/>
      <c r="E152" s="15" t="s">
        <v>413</v>
      </c>
      <c r="F152" s="14" t="s">
        <v>209</v>
      </c>
      <c r="G152" s="15" t="s">
        <v>94</v>
      </c>
      <c r="H152" s="20">
        <v>240.72</v>
      </c>
      <c r="I152" s="4"/>
    </row>
    <row r="153" spans="2:9" s="6" customFormat="1" ht="25.5">
      <c r="B153" s="4">
        <v>147</v>
      </c>
      <c r="C153" s="14">
        <v>183585</v>
      </c>
      <c r="D153" s="4"/>
      <c r="E153" s="15" t="s">
        <v>321</v>
      </c>
      <c r="F153" s="14" t="s">
        <v>203</v>
      </c>
      <c r="G153" s="15" t="s">
        <v>88</v>
      </c>
      <c r="H153" s="20">
        <v>590</v>
      </c>
      <c r="I153" s="4"/>
    </row>
    <row r="154" spans="2:9" s="6" customFormat="1" ht="15">
      <c r="B154" s="4">
        <v>148</v>
      </c>
      <c r="C154" s="14">
        <v>183586</v>
      </c>
      <c r="D154" s="4"/>
      <c r="E154" s="15" t="s">
        <v>322</v>
      </c>
      <c r="F154" s="14" t="s">
        <v>203</v>
      </c>
      <c r="G154" s="15" t="s">
        <v>88</v>
      </c>
      <c r="H154" s="20">
        <v>674.96</v>
      </c>
      <c r="I154" s="4"/>
    </row>
    <row r="155" spans="2:9" s="6" customFormat="1" ht="25.5">
      <c r="B155" s="4">
        <v>149</v>
      </c>
      <c r="C155" s="14">
        <v>180774</v>
      </c>
      <c r="D155" s="4"/>
      <c r="E155" s="15" t="s">
        <v>373</v>
      </c>
      <c r="F155" s="14" t="s">
        <v>210</v>
      </c>
      <c r="G155" s="15" t="s">
        <v>95</v>
      </c>
      <c r="H155" s="20">
        <f>3.3203*2890</f>
        <v>9595.667</v>
      </c>
      <c r="I155" s="4"/>
    </row>
    <row r="156" spans="2:9" s="6" customFormat="1" ht="25.5">
      <c r="B156" s="4">
        <v>150</v>
      </c>
      <c r="C156" s="14">
        <v>181008</v>
      </c>
      <c r="D156" s="4"/>
      <c r="E156" s="15" t="s">
        <v>256</v>
      </c>
      <c r="F156" s="14" t="s">
        <v>211</v>
      </c>
      <c r="G156" s="15" t="s">
        <v>96</v>
      </c>
      <c r="H156" s="20">
        <v>470</v>
      </c>
      <c r="I156" s="4"/>
    </row>
    <row r="157" spans="2:9" s="6" customFormat="1" ht="25.5">
      <c r="B157" s="4">
        <v>151</v>
      </c>
      <c r="C157" s="14">
        <v>181009</v>
      </c>
      <c r="D157" s="4"/>
      <c r="E157" s="15" t="s">
        <v>248</v>
      </c>
      <c r="F157" s="14" t="s">
        <v>212</v>
      </c>
      <c r="G157" s="15" t="s">
        <v>97</v>
      </c>
      <c r="H157" s="20">
        <v>4240</v>
      </c>
      <c r="I157" s="4"/>
    </row>
    <row r="158" spans="2:9" s="6" customFormat="1" ht="25.5">
      <c r="B158" s="4">
        <v>152</v>
      </c>
      <c r="C158" s="14">
        <v>181064</v>
      </c>
      <c r="D158" s="4"/>
      <c r="E158" s="15" t="s">
        <v>292</v>
      </c>
      <c r="F158" s="14" t="s">
        <v>188</v>
      </c>
      <c r="G158" s="15" t="s">
        <v>72</v>
      </c>
      <c r="H158" s="20">
        <v>271.4</v>
      </c>
      <c r="I158" s="4"/>
    </row>
    <row r="159" spans="2:9" s="6" customFormat="1" ht="15">
      <c r="B159" s="4">
        <v>153</v>
      </c>
      <c r="C159" s="14">
        <v>181065</v>
      </c>
      <c r="D159" s="4"/>
      <c r="E159" s="15" t="s">
        <v>261</v>
      </c>
      <c r="F159" s="14" t="s">
        <v>213</v>
      </c>
      <c r="G159" s="15" t="s">
        <v>98</v>
      </c>
      <c r="H159" s="20">
        <v>1203.2</v>
      </c>
      <c r="I159" s="4"/>
    </row>
    <row r="160" spans="2:9" s="6" customFormat="1" ht="15">
      <c r="B160" s="4">
        <v>154</v>
      </c>
      <c r="C160" s="14">
        <v>181250</v>
      </c>
      <c r="D160" s="4"/>
      <c r="E160" s="15" t="s">
        <v>288</v>
      </c>
      <c r="F160" s="14" t="s">
        <v>214</v>
      </c>
      <c r="G160" s="15" t="s">
        <v>99</v>
      </c>
      <c r="H160" s="20">
        <v>645</v>
      </c>
      <c r="I160" s="4"/>
    </row>
    <row r="161" spans="2:9" s="6" customFormat="1" ht="25.5">
      <c r="B161" s="4">
        <v>155</v>
      </c>
      <c r="C161" s="14">
        <v>181304</v>
      </c>
      <c r="D161" s="4"/>
      <c r="E161" s="15" t="s">
        <v>357</v>
      </c>
      <c r="F161" s="14" t="s">
        <v>215</v>
      </c>
      <c r="G161" s="15" t="s">
        <v>100</v>
      </c>
      <c r="H161" s="20">
        <v>554.91</v>
      </c>
      <c r="I161" s="4"/>
    </row>
    <row r="162" spans="2:9" s="6" customFormat="1" ht="25.5">
      <c r="B162" s="4">
        <v>156</v>
      </c>
      <c r="C162" s="14">
        <v>181305</v>
      </c>
      <c r="D162" s="4"/>
      <c r="E162" s="15" t="s">
        <v>269</v>
      </c>
      <c r="F162" s="14" t="s">
        <v>216</v>
      </c>
      <c r="G162" s="15" t="s">
        <v>101</v>
      </c>
      <c r="H162" s="20">
        <v>8496</v>
      </c>
      <c r="I162" s="4"/>
    </row>
    <row r="163" spans="2:9" s="6" customFormat="1" ht="25.5">
      <c r="B163" s="4">
        <v>157</v>
      </c>
      <c r="C163" s="14">
        <v>181321</v>
      </c>
      <c r="D163" s="4"/>
      <c r="E163" s="15" t="s">
        <v>338</v>
      </c>
      <c r="F163" s="14" t="s">
        <v>166</v>
      </c>
      <c r="G163" s="15" t="s">
        <v>50</v>
      </c>
      <c r="H163" s="20">
        <v>11450.27</v>
      </c>
      <c r="I163" s="4"/>
    </row>
    <row r="164" spans="2:9" s="6" customFormat="1" ht="25.5">
      <c r="B164" s="4">
        <v>158</v>
      </c>
      <c r="C164" s="14">
        <v>181636</v>
      </c>
      <c r="D164" s="4"/>
      <c r="E164" s="15" t="s">
        <v>247</v>
      </c>
      <c r="F164" s="14" t="s">
        <v>217</v>
      </c>
      <c r="G164" s="15" t="s">
        <v>102</v>
      </c>
      <c r="H164" s="20">
        <v>400</v>
      </c>
      <c r="I164" s="4"/>
    </row>
    <row r="165" spans="2:9" s="6" customFormat="1" ht="25.5">
      <c r="B165" s="4">
        <v>159</v>
      </c>
      <c r="C165" s="14">
        <v>181718</v>
      </c>
      <c r="D165" s="4"/>
      <c r="E165" s="15" t="s">
        <v>355</v>
      </c>
      <c r="F165" s="14" t="s">
        <v>218</v>
      </c>
      <c r="G165" s="15" t="s">
        <v>103</v>
      </c>
      <c r="H165" s="20">
        <v>1307.7</v>
      </c>
      <c r="I165" s="4"/>
    </row>
    <row r="166" spans="2:9" s="6" customFormat="1" ht="15">
      <c r="B166" s="4">
        <v>160</v>
      </c>
      <c r="C166" s="14">
        <v>181723</v>
      </c>
      <c r="D166" s="4"/>
      <c r="E166" s="15" t="s">
        <v>414</v>
      </c>
      <c r="F166" s="14" t="s">
        <v>215</v>
      </c>
      <c r="G166" s="15" t="s">
        <v>100</v>
      </c>
      <c r="H166" s="20">
        <v>906.3</v>
      </c>
      <c r="I166" s="4"/>
    </row>
    <row r="167" spans="2:9" s="6" customFormat="1" ht="25.5">
      <c r="B167" s="4">
        <v>161</v>
      </c>
      <c r="C167" s="14">
        <v>181735</v>
      </c>
      <c r="D167" s="4"/>
      <c r="E167" s="15" t="s">
        <v>323</v>
      </c>
      <c r="F167" s="14" t="s">
        <v>219</v>
      </c>
      <c r="G167" s="15" t="s">
        <v>104</v>
      </c>
      <c r="H167" s="20">
        <v>10206.35</v>
      </c>
      <c r="I167" s="4"/>
    </row>
    <row r="168" spans="2:9" s="6" customFormat="1" ht="15">
      <c r="B168" s="4">
        <v>162</v>
      </c>
      <c r="C168" s="14">
        <v>181831</v>
      </c>
      <c r="D168" s="4"/>
      <c r="E168" s="15" t="s">
        <v>414</v>
      </c>
      <c r="F168" s="14" t="s">
        <v>215</v>
      </c>
      <c r="G168" s="15" t="s">
        <v>100</v>
      </c>
      <c r="H168" s="20">
        <v>4782.53</v>
      </c>
      <c r="I168" s="4"/>
    </row>
    <row r="169" spans="2:9" s="6" customFormat="1" ht="25.5">
      <c r="B169" s="4">
        <v>163</v>
      </c>
      <c r="C169" s="14">
        <v>181836</v>
      </c>
      <c r="D169" s="4"/>
      <c r="E169" s="15" t="s">
        <v>358</v>
      </c>
      <c r="F169" s="14" t="s">
        <v>215</v>
      </c>
      <c r="G169" s="15" t="s">
        <v>100</v>
      </c>
      <c r="H169" s="20">
        <v>319.9</v>
      </c>
      <c r="I169" s="4"/>
    </row>
    <row r="170" spans="2:9" s="6" customFormat="1" ht="25.5">
      <c r="B170" s="4">
        <v>164</v>
      </c>
      <c r="C170" s="14">
        <v>181997</v>
      </c>
      <c r="D170" s="4"/>
      <c r="E170" s="15" t="s">
        <v>338</v>
      </c>
      <c r="F170" s="14" t="s">
        <v>166</v>
      </c>
      <c r="G170" s="15" t="s">
        <v>50</v>
      </c>
      <c r="H170" s="20">
        <v>10854.63</v>
      </c>
      <c r="I170" s="4"/>
    </row>
    <row r="171" spans="2:9" s="6" customFormat="1" ht="25.5">
      <c r="B171" s="4">
        <v>165</v>
      </c>
      <c r="C171" s="14">
        <v>181999</v>
      </c>
      <c r="D171" s="4"/>
      <c r="E171" s="15" t="s">
        <v>338</v>
      </c>
      <c r="F171" s="14" t="s">
        <v>166</v>
      </c>
      <c r="G171" s="15" t="s">
        <v>50</v>
      </c>
      <c r="H171" s="20">
        <v>10442.86</v>
      </c>
      <c r="I171" s="4"/>
    </row>
    <row r="172" spans="2:9" s="6" customFormat="1" ht="25.5">
      <c r="B172" s="4">
        <v>166</v>
      </c>
      <c r="C172" s="14">
        <v>182000</v>
      </c>
      <c r="D172" s="4"/>
      <c r="E172" s="15" t="s">
        <v>338</v>
      </c>
      <c r="F172" s="14" t="s">
        <v>166</v>
      </c>
      <c r="G172" s="15" t="s">
        <v>50</v>
      </c>
      <c r="H172" s="20">
        <v>573.53</v>
      </c>
      <c r="I172" s="4"/>
    </row>
    <row r="173" spans="2:9" s="6" customFormat="1" ht="25.5">
      <c r="B173" s="4">
        <v>167</v>
      </c>
      <c r="C173" s="14">
        <v>182001</v>
      </c>
      <c r="D173" s="4"/>
      <c r="E173" s="15" t="s">
        <v>338</v>
      </c>
      <c r="F173" s="14" t="s">
        <v>206</v>
      </c>
      <c r="G173" s="15" t="s">
        <v>91</v>
      </c>
      <c r="H173" s="20">
        <v>3079.21</v>
      </c>
      <c r="I173" s="4"/>
    </row>
    <row r="174" spans="2:9" s="6" customFormat="1" ht="25.5">
      <c r="B174" s="4">
        <v>168</v>
      </c>
      <c r="C174" s="14">
        <v>182061</v>
      </c>
      <c r="D174" s="4"/>
      <c r="E174" s="15" t="s">
        <v>257</v>
      </c>
      <c r="F174" s="14" t="s">
        <v>211</v>
      </c>
      <c r="G174" s="15" t="s">
        <v>96</v>
      </c>
      <c r="H174" s="20">
        <v>595</v>
      </c>
      <c r="I174" s="4"/>
    </row>
    <row r="175" spans="2:9" s="6" customFormat="1" ht="25.5">
      <c r="B175" s="4">
        <v>169</v>
      </c>
      <c r="C175" s="14">
        <v>182135</v>
      </c>
      <c r="D175" s="4"/>
      <c r="E175" s="15" t="s">
        <v>338</v>
      </c>
      <c r="F175" s="14" t="s">
        <v>206</v>
      </c>
      <c r="G175" s="15" t="s">
        <v>91</v>
      </c>
      <c r="H175" s="20">
        <v>4752.95</v>
      </c>
      <c r="I175" s="4"/>
    </row>
    <row r="176" spans="2:9" s="6" customFormat="1" ht="25.5">
      <c r="B176" s="4">
        <v>170</v>
      </c>
      <c r="C176" s="14">
        <v>182202</v>
      </c>
      <c r="D176" s="4"/>
      <c r="E176" s="15" t="s">
        <v>328</v>
      </c>
      <c r="F176" s="14" t="s">
        <v>220</v>
      </c>
      <c r="G176" s="15" t="s">
        <v>105</v>
      </c>
      <c r="H176" s="20">
        <v>724.64</v>
      </c>
      <c r="I176" s="4"/>
    </row>
    <row r="177" spans="2:9" s="6" customFormat="1" ht="25.5">
      <c r="B177" s="4">
        <v>171</v>
      </c>
      <c r="C177" s="14">
        <v>182203</v>
      </c>
      <c r="D177" s="4"/>
      <c r="E177" s="15" t="s">
        <v>329</v>
      </c>
      <c r="F177" s="14" t="s">
        <v>220</v>
      </c>
      <c r="G177" s="15" t="s">
        <v>105</v>
      </c>
      <c r="H177" s="20">
        <v>1303.66</v>
      </c>
      <c r="I177" s="4"/>
    </row>
    <row r="178" spans="2:9" s="6" customFormat="1" ht="15">
      <c r="B178" s="4">
        <v>172</v>
      </c>
      <c r="C178" s="14">
        <v>182204</v>
      </c>
      <c r="D178" s="4"/>
      <c r="E178" s="15" t="s">
        <v>415</v>
      </c>
      <c r="F178" s="14" t="s">
        <v>221</v>
      </c>
      <c r="G178" s="15" t="s">
        <v>106</v>
      </c>
      <c r="H178" s="20">
        <v>740</v>
      </c>
      <c r="I178" s="4"/>
    </row>
    <row r="179" spans="2:9" s="6" customFormat="1" ht="15">
      <c r="B179" s="4">
        <v>173</v>
      </c>
      <c r="C179" s="14">
        <v>182208</v>
      </c>
      <c r="D179" s="4"/>
      <c r="E179" s="15" t="s">
        <v>281</v>
      </c>
      <c r="F179" s="14" t="s">
        <v>222</v>
      </c>
      <c r="G179" s="15" t="s">
        <v>107</v>
      </c>
      <c r="H179" s="20">
        <v>5999</v>
      </c>
      <c r="I179" s="4"/>
    </row>
    <row r="180" spans="2:9" s="6" customFormat="1" ht="15">
      <c r="B180" s="4">
        <v>174</v>
      </c>
      <c r="C180" s="14">
        <v>182467</v>
      </c>
      <c r="D180" s="4"/>
      <c r="E180" s="15" t="s">
        <v>262</v>
      </c>
      <c r="F180" s="14" t="s">
        <v>213</v>
      </c>
      <c r="G180" s="15" t="s">
        <v>98</v>
      </c>
      <c r="H180" s="20">
        <v>1860</v>
      </c>
      <c r="I180" s="4"/>
    </row>
    <row r="181" spans="2:9" s="6" customFormat="1" ht="25.5">
      <c r="B181" s="4">
        <v>175</v>
      </c>
      <c r="C181" s="14">
        <v>182469</v>
      </c>
      <c r="D181" s="4"/>
      <c r="E181" s="15" t="s">
        <v>331</v>
      </c>
      <c r="F181" s="14" t="s">
        <v>223</v>
      </c>
      <c r="G181" s="15" t="s">
        <v>108</v>
      </c>
      <c r="H181" s="20">
        <v>430</v>
      </c>
      <c r="I181" s="4"/>
    </row>
    <row r="182" spans="2:9" s="6" customFormat="1" ht="15">
      <c r="B182" s="4">
        <v>176</v>
      </c>
      <c r="C182" s="14">
        <v>182474</v>
      </c>
      <c r="D182" s="4"/>
      <c r="E182" s="15" t="s">
        <v>416</v>
      </c>
      <c r="F182" s="14" t="s">
        <v>215</v>
      </c>
      <c r="G182" s="15" t="s">
        <v>100</v>
      </c>
      <c r="H182" s="20">
        <v>2619.6</v>
      </c>
      <c r="I182" s="4"/>
    </row>
    <row r="183" spans="2:9" s="6" customFormat="1" ht="25.5">
      <c r="B183" s="4">
        <v>177</v>
      </c>
      <c r="C183" s="14">
        <v>182487</v>
      </c>
      <c r="D183" s="4"/>
      <c r="E183" s="15" t="s">
        <v>332</v>
      </c>
      <c r="F183" s="14" t="s">
        <v>223</v>
      </c>
      <c r="G183" s="15" t="s">
        <v>108</v>
      </c>
      <c r="H183" s="20">
        <v>4260</v>
      </c>
      <c r="I183" s="4"/>
    </row>
    <row r="184" spans="2:9" s="6" customFormat="1" ht="25.5">
      <c r="B184" s="4">
        <v>178</v>
      </c>
      <c r="C184" s="14">
        <v>182493</v>
      </c>
      <c r="D184" s="4"/>
      <c r="E184" s="15" t="s">
        <v>252</v>
      </c>
      <c r="F184" s="14" t="s">
        <v>224</v>
      </c>
      <c r="G184" s="15" t="s">
        <v>109</v>
      </c>
      <c r="H184" s="20">
        <v>4722.36</v>
      </c>
      <c r="I184" s="4"/>
    </row>
    <row r="185" spans="2:9" s="6" customFormat="1" ht="15">
      <c r="B185" s="4">
        <v>179</v>
      </c>
      <c r="C185" s="14">
        <v>182496</v>
      </c>
      <c r="D185" s="4"/>
      <c r="E185" s="15" t="s">
        <v>325</v>
      </c>
      <c r="F185" s="14" t="s">
        <v>221</v>
      </c>
      <c r="G185" s="15" t="s">
        <v>106</v>
      </c>
      <c r="H185" s="20">
        <v>1550</v>
      </c>
      <c r="I185" s="4"/>
    </row>
    <row r="186" spans="2:9" s="6" customFormat="1" ht="15">
      <c r="B186" s="4">
        <v>180</v>
      </c>
      <c r="C186" s="14">
        <v>182565</v>
      </c>
      <c r="D186" s="4"/>
      <c r="E186" s="15" t="s">
        <v>263</v>
      </c>
      <c r="F186" s="14" t="s">
        <v>213</v>
      </c>
      <c r="G186" s="15" t="s">
        <v>98</v>
      </c>
      <c r="H186" s="20">
        <v>6000</v>
      </c>
      <c r="I186" s="4"/>
    </row>
    <row r="187" spans="2:9" s="6" customFormat="1" ht="15">
      <c r="B187" s="4">
        <v>181</v>
      </c>
      <c r="C187" s="14">
        <v>182566</v>
      </c>
      <c r="D187" s="4"/>
      <c r="E187" s="15" t="s">
        <v>417</v>
      </c>
      <c r="F187" s="14" t="s">
        <v>225</v>
      </c>
      <c r="G187" s="15" t="s">
        <v>110</v>
      </c>
      <c r="H187" s="20">
        <v>11549.65</v>
      </c>
      <c r="I187" s="4"/>
    </row>
    <row r="188" spans="2:9" s="6" customFormat="1" ht="15">
      <c r="B188" s="4">
        <v>182</v>
      </c>
      <c r="C188" s="14">
        <v>182636</v>
      </c>
      <c r="D188" s="4"/>
      <c r="E188" s="15" t="s">
        <v>347</v>
      </c>
      <c r="F188" s="14" t="s">
        <v>166</v>
      </c>
      <c r="G188" s="15" t="s">
        <v>50</v>
      </c>
      <c r="H188" s="20">
        <v>11398.9</v>
      </c>
      <c r="I188" s="4"/>
    </row>
    <row r="189" spans="2:9" s="6" customFormat="1" ht="38.25">
      <c r="B189" s="4">
        <v>183</v>
      </c>
      <c r="C189" s="14">
        <v>182751</v>
      </c>
      <c r="D189" s="4"/>
      <c r="E189" s="15" t="s">
        <v>370</v>
      </c>
      <c r="F189" s="14" t="s">
        <v>226</v>
      </c>
      <c r="G189" s="15" t="s">
        <v>111</v>
      </c>
      <c r="H189" s="20">
        <v>135.7</v>
      </c>
      <c r="I189" s="4"/>
    </row>
    <row r="190" spans="2:9" s="6" customFormat="1" ht="15">
      <c r="B190" s="4">
        <v>184</v>
      </c>
      <c r="C190" s="14">
        <v>182908</v>
      </c>
      <c r="D190" s="4"/>
      <c r="E190" s="15" t="s">
        <v>354</v>
      </c>
      <c r="F190" s="14" t="s">
        <v>227</v>
      </c>
      <c r="G190" s="15" t="s">
        <v>112</v>
      </c>
      <c r="H190" s="20">
        <v>7425</v>
      </c>
      <c r="I190" s="4"/>
    </row>
    <row r="191" spans="2:9" s="6" customFormat="1" ht="15">
      <c r="B191" s="4">
        <v>185</v>
      </c>
      <c r="C191" s="14">
        <v>183010</v>
      </c>
      <c r="D191" s="4"/>
      <c r="E191" s="15" t="s">
        <v>279</v>
      </c>
      <c r="F191" s="14" t="s">
        <v>228</v>
      </c>
      <c r="G191" s="15" t="s">
        <v>113</v>
      </c>
      <c r="H191" s="20">
        <v>11549.66</v>
      </c>
      <c r="I191" s="4"/>
    </row>
    <row r="192" spans="2:9" s="6" customFormat="1" ht="25.5">
      <c r="B192" s="4">
        <v>186</v>
      </c>
      <c r="C192" s="14">
        <v>183096</v>
      </c>
      <c r="D192" s="4"/>
      <c r="E192" s="15" t="s">
        <v>350</v>
      </c>
      <c r="F192" s="14" t="s">
        <v>166</v>
      </c>
      <c r="G192" s="15" t="s">
        <v>50</v>
      </c>
      <c r="H192" s="20">
        <v>4879</v>
      </c>
      <c r="I192" s="4"/>
    </row>
    <row r="193" spans="2:9" s="6" customFormat="1" ht="15">
      <c r="B193" s="4">
        <v>187</v>
      </c>
      <c r="C193" s="14">
        <v>183097</v>
      </c>
      <c r="D193" s="4"/>
      <c r="E193" s="15" t="s">
        <v>351</v>
      </c>
      <c r="F193" s="14" t="s">
        <v>166</v>
      </c>
      <c r="G193" s="15" t="s">
        <v>50</v>
      </c>
      <c r="H193" s="20">
        <v>4879</v>
      </c>
      <c r="I193" s="4"/>
    </row>
    <row r="194" spans="2:9" s="6" customFormat="1" ht="15">
      <c r="B194" s="4">
        <v>188</v>
      </c>
      <c r="C194" s="14">
        <v>183098</v>
      </c>
      <c r="D194" s="4"/>
      <c r="E194" s="15" t="s">
        <v>352</v>
      </c>
      <c r="F194" s="14" t="s">
        <v>166</v>
      </c>
      <c r="G194" s="15" t="s">
        <v>50</v>
      </c>
      <c r="H194" s="20">
        <v>10787.4</v>
      </c>
      <c r="I194" s="4"/>
    </row>
    <row r="195" spans="2:9" s="6" customFormat="1" ht="15">
      <c r="B195" s="4">
        <v>189</v>
      </c>
      <c r="C195" s="14">
        <v>183167</v>
      </c>
      <c r="D195" s="4"/>
      <c r="E195" s="15" t="s">
        <v>274</v>
      </c>
      <c r="F195" s="14" t="s">
        <v>229</v>
      </c>
      <c r="G195" s="15" t="s">
        <v>114</v>
      </c>
      <c r="H195" s="20">
        <v>2994</v>
      </c>
      <c r="I195" s="4"/>
    </row>
    <row r="196" spans="2:9" s="6" customFormat="1" ht="15">
      <c r="B196" s="4">
        <v>190</v>
      </c>
      <c r="C196" s="14">
        <v>183168</v>
      </c>
      <c r="D196" s="4"/>
      <c r="E196" s="15" t="s">
        <v>414</v>
      </c>
      <c r="F196" s="14" t="s">
        <v>215</v>
      </c>
      <c r="G196" s="15" t="s">
        <v>100</v>
      </c>
      <c r="H196" s="20">
        <v>4228</v>
      </c>
      <c r="I196" s="4"/>
    </row>
    <row r="197" spans="2:9" s="6" customFormat="1" ht="15">
      <c r="B197" s="4">
        <v>191</v>
      </c>
      <c r="C197" s="14">
        <v>183174</v>
      </c>
      <c r="D197" s="4"/>
      <c r="E197" s="15" t="s">
        <v>259</v>
      </c>
      <c r="F197" s="14" t="s">
        <v>230</v>
      </c>
      <c r="G197" s="15" t="s">
        <v>115</v>
      </c>
      <c r="H197" s="20">
        <v>2548.8</v>
      </c>
      <c r="I197" s="4"/>
    </row>
    <row r="198" spans="2:9" s="6" customFormat="1" ht="15">
      <c r="B198" s="4">
        <v>192</v>
      </c>
      <c r="C198" s="14">
        <v>183176</v>
      </c>
      <c r="D198" s="4"/>
      <c r="E198" s="15" t="s">
        <v>264</v>
      </c>
      <c r="F198" s="14" t="s">
        <v>213</v>
      </c>
      <c r="G198" s="15" t="s">
        <v>98</v>
      </c>
      <c r="H198" s="20">
        <v>2381.99</v>
      </c>
      <c r="I198" s="4"/>
    </row>
    <row r="199" spans="2:9" s="6" customFormat="1" ht="15">
      <c r="B199" s="4">
        <v>193</v>
      </c>
      <c r="C199" s="14">
        <v>183180</v>
      </c>
      <c r="D199" s="4"/>
      <c r="E199" s="15" t="s">
        <v>324</v>
      </c>
      <c r="F199" s="14" t="s">
        <v>221</v>
      </c>
      <c r="G199" s="15" t="s">
        <v>106</v>
      </c>
      <c r="H199" s="20">
        <v>480</v>
      </c>
      <c r="I199" s="4"/>
    </row>
    <row r="200" spans="2:9" s="6" customFormat="1" ht="15">
      <c r="B200" s="4">
        <v>194</v>
      </c>
      <c r="C200" s="14">
        <v>183185</v>
      </c>
      <c r="D200" s="4"/>
      <c r="E200" s="15" t="s">
        <v>353</v>
      </c>
      <c r="F200" s="14" t="s">
        <v>166</v>
      </c>
      <c r="G200" s="15" t="s">
        <v>50</v>
      </c>
      <c r="H200" s="20">
        <v>8978.9</v>
      </c>
      <c r="I200" s="4"/>
    </row>
    <row r="201" spans="2:9" s="6" customFormat="1" ht="15">
      <c r="B201" s="4">
        <v>195</v>
      </c>
      <c r="C201" s="14">
        <v>183269</v>
      </c>
      <c r="D201" s="4"/>
      <c r="E201" s="15" t="s">
        <v>272</v>
      </c>
      <c r="F201" s="14" t="s">
        <v>231</v>
      </c>
      <c r="G201" s="15" t="s">
        <v>116</v>
      </c>
      <c r="H201" s="20">
        <v>5461.36</v>
      </c>
      <c r="I201" s="4"/>
    </row>
    <row r="202" spans="2:9" s="6" customFormat="1" ht="15">
      <c r="B202" s="4">
        <v>196</v>
      </c>
      <c r="C202" s="14">
        <v>183344</v>
      </c>
      <c r="D202" s="4"/>
      <c r="E202" s="15" t="s">
        <v>265</v>
      </c>
      <c r="F202" s="14" t="s">
        <v>232</v>
      </c>
      <c r="G202" s="15" t="s">
        <v>117</v>
      </c>
      <c r="H202" s="20">
        <v>11150</v>
      </c>
      <c r="I202" s="4"/>
    </row>
    <row r="203" spans="2:9" s="6" customFormat="1" ht="25.5">
      <c r="B203" s="4">
        <v>197</v>
      </c>
      <c r="C203" s="14">
        <v>183358</v>
      </c>
      <c r="D203" s="4"/>
      <c r="E203" s="15" t="s">
        <v>266</v>
      </c>
      <c r="F203" s="14" t="s">
        <v>233</v>
      </c>
      <c r="G203" s="15" t="s">
        <v>118</v>
      </c>
      <c r="H203" s="20">
        <v>876.39</v>
      </c>
      <c r="I203" s="4"/>
    </row>
    <row r="204" spans="2:9" s="6" customFormat="1" ht="25.5">
      <c r="B204" s="4">
        <v>198</v>
      </c>
      <c r="C204" s="14">
        <v>183359</v>
      </c>
      <c r="D204" s="4"/>
      <c r="E204" s="15" t="s">
        <v>366</v>
      </c>
      <c r="F204" s="14" t="s">
        <v>234</v>
      </c>
      <c r="G204" s="15" t="s">
        <v>119</v>
      </c>
      <c r="H204" s="20">
        <v>2585.4</v>
      </c>
      <c r="I204" s="4"/>
    </row>
    <row r="205" spans="2:9" s="6" customFormat="1" ht="15">
      <c r="B205" s="4">
        <v>199</v>
      </c>
      <c r="C205" s="14">
        <v>183360</v>
      </c>
      <c r="D205" s="4"/>
      <c r="E205" s="15" t="s">
        <v>253</v>
      </c>
      <c r="F205" s="14" t="s">
        <v>224</v>
      </c>
      <c r="G205" s="15" t="s">
        <v>109</v>
      </c>
      <c r="H205" s="20">
        <v>7327.8</v>
      </c>
      <c r="I205" s="4"/>
    </row>
    <row r="206" spans="2:9" s="6" customFormat="1" ht="25.5">
      <c r="B206" s="4">
        <v>200</v>
      </c>
      <c r="C206" s="14">
        <v>183361</v>
      </c>
      <c r="D206" s="4"/>
      <c r="E206" s="15" t="s">
        <v>254</v>
      </c>
      <c r="F206" s="14" t="s">
        <v>224</v>
      </c>
      <c r="G206" s="15" t="s">
        <v>109</v>
      </c>
      <c r="H206" s="20">
        <v>9097.8</v>
      </c>
      <c r="I206" s="4"/>
    </row>
    <row r="207" spans="2:9" s="6" customFormat="1" ht="25.5">
      <c r="B207" s="4">
        <v>201</v>
      </c>
      <c r="C207" s="14">
        <v>183437</v>
      </c>
      <c r="D207" s="4"/>
      <c r="E207" s="15" t="s">
        <v>338</v>
      </c>
      <c r="F207" s="14" t="s">
        <v>166</v>
      </c>
      <c r="G207" s="15" t="s">
        <v>50</v>
      </c>
      <c r="H207" s="20">
        <v>4303.4</v>
      </c>
      <c r="I207" s="4"/>
    </row>
    <row r="208" spans="2:9" s="6" customFormat="1" ht="15">
      <c r="B208" s="4">
        <v>202</v>
      </c>
      <c r="C208" s="14">
        <v>183493</v>
      </c>
      <c r="D208" s="4"/>
      <c r="E208" s="15" t="s">
        <v>273</v>
      </c>
      <c r="F208" s="14" t="s">
        <v>231</v>
      </c>
      <c r="G208" s="15" t="s">
        <v>116</v>
      </c>
      <c r="H208" s="20">
        <v>5849.2</v>
      </c>
      <c r="I208" s="4"/>
    </row>
    <row r="209" spans="2:9" s="6" customFormat="1" ht="25.5">
      <c r="B209" s="4">
        <v>203</v>
      </c>
      <c r="C209" s="14">
        <v>183503</v>
      </c>
      <c r="D209" s="4"/>
      <c r="E209" s="15" t="s">
        <v>418</v>
      </c>
      <c r="F209" s="14" t="s">
        <v>215</v>
      </c>
      <c r="G209" s="15" t="s">
        <v>100</v>
      </c>
      <c r="H209" s="20">
        <v>2440.9</v>
      </c>
      <c r="I209" s="4"/>
    </row>
    <row r="210" spans="2:9" s="6" customFormat="1" ht="15">
      <c r="B210" s="4">
        <v>204</v>
      </c>
      <c r="C210" s="14">
        <v>183505</v>
      </c>
      <c r="D210" s="4"/>
      <c r="E210" s="15" t="s">
        <v>274</v>
      </c>
      <c r="F210" s="14" t="s">
        <v>229</v>
      </c>
      <c r="G210" s="15" t="s">
        <v>114</v>
      </c>
      <c r="H210" s="20">
        <v>2994</v>
      </c>
      <c r="I210" s="4"/>
    </row>
    <row r="211" spans="2:9" s="6" customFormat="1" ht="15">
      <c r="B211" s="4">
        <v>205</v>
      </c>
      <c r="C211" s="14">
        <v>183507</v>
      </c>
      <c r="D211" s="4"/>
      <c r="E211" s="15" t="s">
        <v>315</v>
      </c>
      <c r="F211" s="14" t="s">
        <v>205</v>
      </c>
      <c r="G211" s="15" t="s">
        <v>90</v>
      </c>
      <c r="H211" s="20">
        <v>4827.34</v>
      </c>
      <c r="I211" s="4"/>
    </row>
    <row r="212" spans="2:9" s="6" customFormat="1" ht="15">
      <c r="B212" s="4">
        <v>206</v>
      </c>
      <c r="C212" s="14">
        <v>183509</v>
      </c>
      <c r="D212" s="4"/>
      <c r="E212" s="15" t="s">
        <v>300</v>
      </c>
      <c r="F212" s="14" t="s">
        <v>154</v>
      </c>
      <c r="G212" s="15" t="s">
        <v>38</v>
      </c>
      <c r="H212" s="20">
        <v>11550</v>
      </c>
      <c r="I212" s="4"/>
    </row>
    <row r="213" spans="2:9" s="6" customFormat="1" ht="25.5">
      <c r="B213" s="4">
        <v>207</v>
      </c>
      <c r="C213" s="14">
        <v>183513</v>
      </c>
      <c r="D213" s="4"/>
      <c r="E213" s="15" t="s">
        <v>371</v>
      </c>
      <c r="F213" s="14" t="s">
        <v>235</v>
      </c>
      <c r="G213" s="15" t="s">
        <v>120</v>
      </c>
      <c r="H213" s="20">
        <v>3354</v>
      </c>
      <c r="I213" s="4"/>
    </row>
    <row r="214" spans="2:9" s="6" customFormat="1" ht="15">
      <c r="B214" s="4">
        <v>208</v>
      </c>
      <c r="C214" s="14">
        <v>183518</v>
      </c>
      <c r="D214" s="4"/>
      <c r="E214" s="15" t="s">
        <v>244</v>
      </c>
      <c r="F214" s="14" t="s">
        <v>128</v>
      </c>
      <c r="G214" s="15" t="s">
        <v>12</v>
      </c>
      <c r="H214" s="20">
        <v>3000</v>
      </c>
      <c r="I214" s="4"/>
    </row>
    <row r="215" spans="2:9" s="6" customFormat="1" ht="15">
      <c r="B215" s="4">
        <v>209</v>
      </c>
      <c r="C215" s="14">
        <v>183563</v>
      </c>
      <c r="D215" s="4"/>
      <c r="E215" s="15" t="s">
        <v>311</v>
      </c>
      <c r="F215" s="14" t="s">
        <v>236</v>
      </c>
      <c r="G215" s="15" t="s">
        <v>121</v>
      </c>
      <c r="H215" s="20">
        <v>11450</v>
      </c>
      <c r="I215" s="4"/>
    </row>
    <row r="216" spans="2:9" s="6" customFormat="1" ht="15">
      <c r="B216" s="4">
        <v>210</v>
      </c>
      <c r="C216" s="14">
        <v>183590</v>
      </c>
      <c r="D216" s="4"/>
      <c r="E216" s="15" t="s">
        <v>340</v>
      </c>
      <c r="F216" s="14" t="s">
        <v>237</v>
      </c>
      <c r="G216" s="15" t="s">
        <v>122</v>
      </c>
      <c r="H216" s="20">
        <v>380</v>
      </c>
      <c r="I216" s="4"/>
    </row>
    <row r="217" spans="2:9" s="6" customFormat="1" ht="15">
      <c r="B217" s="4">
        <v>211</v>
      </c>
      <c r="C217" s="14">
        <v>183591</v>
      </c>
      <c r="D217" s="4"/>
      <c r="E217" s="15" t="s">
        <v>337</v>
      </c>
      <c r="F217" s="14" t="s">
        <v>200</v>
      </c>
      <c r="G217" s="15" t="s">
        <v>85</v>
      </c>
      <c r="H217" s="20">
        <v>5400</v>
      </c>
      <c r="I217" s="4"/>
    </row>
    <row r="218" spans="2:9" s="6" customFormat="1" ht="15">
      <c r="B218" s="4">
        <v>212</v>
      </c>
      <c r="C218" s="14">
        <v>183618</v>
      </c>
      <c r="D218" s="4"/>
      <c r="E218" s="15" t="s">
        <v>263</v>
      </c>
      <c r="F218" s="14" t="s">
        <v>213</v>
      </c>
      <c r="G218" s="15" t="s">
        <v>98</v>
      </c>
      <c r="H218" s="20">
        <v>11490</v>
      </c>
      <c r="I218" s="4"/>
    </row>
    <row r="219" spans="2:9" s="6" customFormat="1" ht="15">
      <c r="B219" s="4">
        <v>213</v>
      </c>
      <c r="C219" s="14">
        <v>183638</v>
      </c>
      <c r="D219" s="4"/>
      <c r="E219" s="15" t="s">
        <v>267</v>
      </c>
      <c r="F219" s="14" t="s">
        <v>238</v>
      </c>
      <c r="G219" s="15" t="s">
        <v>123</v>
      </c>
      <c r="H219" s="20">
        <v>1652</v>
      </c>
      <c r="I219" s="4"/>
    </row>
    <row r="220" spans="2:9" s="6" customFormat="1" ht="25.5">
      <c r="B220" s="4">
        <v>214</v>
      </c>
      <c r="C220" s="14">
        <v>183669</v>
      </c>
      <c r="D220" s="4"/>
      <c r="E220" s="15" t="s">
        <v>314</v>
      </c>
      <c r="F220" s="14" t="s">
        <v>239</v>
      </c>
      <c r="G220" s="15" t="s">
        <v>124</v>
      </c>
      <c r="H220" s="20">
        <v>197.31</v>
      </c>
      <c r="I220" s="4"/>
    </row>
    <row r="221" spans="2:9" s="6" customFormat="1" ht="15">
      <c r="B221" s="4">
        <v>215</v>
      </c>
      <c r="C221" s="14">
        <v>183671</v>
      </c>
      <c r="D221" s="4"/>
      <c r="E221" s="15" t="s">
        <v>268</v>
      </c>
      <c r="F221" s="14" t="s">
        <v>240</v>
      </c>
      <c r="G221" s="15" t="s">
        <v>125</v>
      </c>
      <c r="H221" s="20">
        <v>1766.46</v>
      </c>
      <c r="I221" s="4"/>
    </row>
    <row r="222" spans="2:9" s="6" customFormat="1" ht="15">
      <c r="B222" s="4">
        <v>216</v>
      </c>
      <c r="C222" s="14">
        <v>183672</v>
      </c>
      <c r="D222" s="4"/>
      <c r="E222" s="15" t="s">
        <v>259</v>
      </c>
      <c r="F222" s="14" t="s">
        <v>239</v>
      </c>
      <c r="G222" s="15" t="s">
        <v>124</v>
      </c>
      <c r="H222" s="20">
        <v>2190.08</v>
      </c>
      <c r="I222" s="4"/>
    </row>
    <row r="223" spans="2:9" s="6" customFormat="1" ht="15">
      <c r="B223" s="4">
        <v>217</v>
      </c>
      <c r="C223" s="14">
        <v>183677</v>
      </c>
      <c r="D223" s="4"/>
      <c r="E223" s="15" t="s">
        <v>278</v>
      </c>
      <c r="F223" s="14" t="s">
        <v>228</v>
      </c>
      <c r="G223" s="15" t="s">
        <v>113</v>
      </c>
      <c r="H223" s="20">
        <v>8773.65</v>
      </c>
      <c r="I223" s="4"/>
    </row>
    <row r="224" spans="2:9" s="6" customFormat="1" ht="25.5">
      <c r="B224" s="4">
        <v>218</v>
      </c>
      <c r="C224" s="14">
        <v>183684</v>
      </c>
      <c r="D224" s="4"/>
      <c r="E224" s="15" t="s">
        <v>335</v>
      </c>
      <c r="F224" s="14" t="s">
        <v>241</v>
      </c>
      <c r="G224" s="15" t="s">
        <v>126</v>
      </c>
      <c r="H224" s="20">
        <v>8039.55</v>
      </c>
      <c r="I224" s="4"/>
    </row>
    <row r="225" spans="2:9" s="6" customFormat="1" ht="15">
      <c r="B225" s="4">
        <v>219</v>
      </c>
      <c r="C225" s="14">
        <v>183685</v>
      </c>
      <c r="D225" s="4"/>
      <c r="E225" s="15" t="s">
        <v>296</v>
      </c>
      <c r="F225" s="14" t="s">
        <v>242</v>
      </c>
      <c r="G225" s="15" t="s">
        <v>127</v>
      </c>
      <c r="H225" s="20">
        <v>1200</v>
      </c>
      <c r="I225" s="4"/>
    </row>
  </sheetData>
  <sheetProtection/>
  <mergeCells count="2">
    <mergeCell ref="B2:H2"/>
    <mergeCell ref="C4:F4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cgamarra</cp:lastModifiedBy>
  <cp:lastPrinted>2016-01-19T20:55:55Z</cp:lastPrinted>
  <dcterms:created xsi:type="dcterms:W3CDTF">2013-03-02T00:49:18Z</dcterms:created>
  <dcterms:modified xsi:type="dcterms:W3CDTF">2016-01-20T18:17:40Z</dcterms:modified>
  <cp:category/>
  <cp:version/>
  <cp:contentType/>
  <cp:contentStatus/>
</cp:coreProperties>
</file>